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ruman3\Desktop\"/>
    </mc:Choice>
  </mc:AlternateContent>
  <xr:revisionPtr revIDLastSave="0" documentId="8_{DD20ABC9-E711-4618-8B32-E492B94B83FF}" xr6:coauthVersionLast="47" xr6:coauthVersionMax="47" xr10:uidLastSave="{00000000-0000-0000-0000-000000000000}"/>
  <bookViews>
    <workbookView xWindow="-110" yWindow="-110" windowWidth="25820" windowHeight="15500" tabRatio="869" firstSheet="1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1" sheetId="60" r:id="rId21"/>
    <sheet name="Week 10" sheetId="59" r:id="rId22"/>
    <sheet name="Week 9" sheetId="58" r:id="rId23"/>
    <sheet name="Week 8" sheetId="57" r:id="rId24"/>
    <sheet name="Week 7" sheetId="56" r:id="rId25"/>
    <sheet name="Week 6" sheetId="55" r:id="rId26"/>
    <sheet name="Week 5" sheetId="54" r:id="rId27"/>
    <sheet name="Week 4" sheetId="53" r:id="rId28"/>
    <sheet name="Week 3" sheetId="52" r:id="rId29"/>
    <sheet name="Week 2" sheetId="51" r:id="rId30"/>
    <sheet name="Week 1" sheetId="50" r:id="rId31"/>
    <sheet name="League Table Template" sheetId="31" state="hidden" r:id="rId32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0">'Week 1'!$C17:$C19</definedName>
    <definedName name="AveragesLeaders" localSheetId="21">'Week 10'!$C17:$C19</definedName>
    <definedName name="AveragesLeaders" localSheetId="20">'Week 11'!$C17:$C19</definedName>
    <definedName name="AveragesLeaders" localSheetId="29">'Week 2'!$C17:$C19</definedName>
    <definedName name="AveragesLeaders" localSheetId="28">'Week 3'!$C17:$C19</definedName>
    <definedName name="AveragesLeaders" localSheetId="27">'Week 4'!$C17:$C19</definedName>
    <definedName name="AveragesLeaders" localSheetId="26">'Week 5'!$C17:$C19</definedName>
    <definedName name="AveragesLeaders" localSheetId="25">'Week 6'!$C17:$C19</definedName>
    <definedName name="AveragesLeaders" localSheetId="24">'Week 7'!$C17:$C19</definedName>
    <definedName name="AveragesLeaders" localSheetId="23">'Week 8'!$C17:$C19</definedName>
    <definedName name="AveragesLeaders" localSheetId="22">'Week 9'!$C17:$C19</definedName>
    <definedName name="AveragesLeaders">'League Table Template'!$C17:$C19</definedName>
    <definedName name="Leaders100s" localSheetId="30">'Week 1'!$C14:$C15</definedName>
    <definedName name="Leaders100s" localSheetId="21">'Week 10'!$C14:$C15</definedName>
    <definedName name="Leaders100s" localSheetId="20">'Week 11'!$C14:$C15</definedName>
    <definedName name="Leaders100s" localSheetId="29">'Week 2'!$C14:$C15</definedName>
    <definedName name="Leaders100s" localSheetId="28">'Week 3'!$C14:$C15</definedName>
    <definedName name="Leaders100s" localSheetId="27">'Week 4'!$C14:$C15</definedName>
    <definedName name="Leaders100s" localSheetId="26">'Week 5'!$C14:$C15</definedName>
    <definedName name="Leaders100s" localSheetId="25">'Week 6'!$C14:$C15</definedName>
    <definedName name="Leaders100s" localSheetId="24">'Week 7'!$C14:$C15</definedName>
    <definedName name="Leaders100s" localSheetId="23">'Week 8'!$C14:$C15</definedName>
    <definedName name="Leaders100s" localSheetId="22">'Week 9'!$C14:$C15</definedName>
    <definedName name="Leaders100s">'League Table Template'!$C14:$C15</definedName>
    <definedName name="Leaders180s" localSheetId="30">'Week 1'!$C11:$C12</definedName>
    <definedName name="Leaders180s" localSheetId="21">'Week 10'!$C11:$C12</definedName>
    <definedName name="Leaders180s" localSheetId="20">'Week 11'!$C11:$C12</definedName>
    <definedName name="Leaders180s" localSheetId="29">'Week 2'!$C11:$C12</definedName>
    <definedName name="Leaders180s" localSheetId="28">'Week 3'!$C11:$C12</definedName>
    <definedName name="Leaders180s" localSheetId="27">'Week 4'!$C11:$C12</definedName>
    <definedName name="Leaders180s" localSheetId="26">'Week 5'!$C11:$C12</definedName>
    <definedName name="Leaders180s" localSheetId="25">'Week 6'!$C11:$C12</definedName>
    <definedName name="Leaders180s" localSheetId="24">'Week 7'!$C11:$C12</definedName>
    <definedName name="Leaders180s" localSheetId="23">'Week 8'!$C11:$C12</definedName>
    <definedName name="Leaders180s" localSheetId="22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CG28" i="27" s="1"/>
  <c r="BV40" i="27"/>
  <c r="CA28" i="27" s="1"/>
  <c r="BP40" i="27"/>
  <c r="BJ40" i="27"/>
  <c r="BD40" i="27"/>
  <c r="BI28" i="27" s="1"/>
  <c r="AX40" i="27"/>
  <c r="AR40" i="27"/>
  <c r="AW28" i="27" s="1"/>
  <c r="AL40" i="27"/>
  <c r="AQ28" i="27" s="1"/>
  <c r="AF40" i="27"/>
  <c r="AK28" i="27" s="1"/>
  <c r="Z40" i="27"/>
  <c r="AE28" i="27" s="1"/>
  <c r="T40" i="27"/>
  <c r="Y28" i="27" s="1"/>
  <c r="N40" i="27"/>
  <c r="S28" i="27" s="1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U27" i="27" s="1"/>
  <c r="BJ39" i="27"/>
  <c r="BD39" i="27"/>
  <c r="AX39" i="27"/>
  <c r="BC27" i="27" s="1"/>
  <c r="AR39" i="27"/>
  <c r="AW27" i="27" s="1"/>
  <c r="AL39" i="27"/>
  <c r="AQ27" i="27" s="1"/>
  <c r="AF39" i="27"/>
  <c r="AK27" i="27" s="1"/>
  <c r="Z39" i="27"/>
  <c r="T39" i="27"/>
  <c r="N39" i="27"/>
  <c r="H39" i="27"/>
  <c r="B39" i="27"/>
  <c r="DX38" i="27"/>
  <c r="EC26" i="27" s="1"/>
  <c r="DR38" i="27"/>
  <c r="DL38" i="27"/>
  <c r="DQ26" i="27" s="1"/>
  <c r="DF38" i="27"/>
  <c r="DK26" i="27" s="1"/>
  <c r="CZ38" i="27"/>
  <c r="DE26" i="27" s="1"/>
  <c r="CT38" i="27"/>
  <c r="CY26" i="27" s="1"/>
  <c r="CN38" i="27"/>
  <c r="CH38" i="27"/>
  <c r="CB38" i="27"/>
  <c r="CG26" i="27" s="1"/>
  <c r="BV38" i="27"/>
  <c r="CA26" i="27" s="1"/>
  <c r="BP38" i="27"/>
  <c r="BU26" i="27" s="1"/>
  <c r="BJ38" i="27"/>
  <c r="BO26" i="27" s="1"/>
  <c r="BD38" i="27"/>
  <c r="BI26" i="27" s="1"/>
  <c r="AX38" i="27"/>
  <c r="BC26" i="27" s="1"/>
  <c r="AR38" i="27"/>
  <c r="AW26" i="27" s="1"/>
  <c r="AL38" i="27"/>
  <c r="AQ26" i="27" s="1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DK25" i="27" s="1"/>
  <c r="CZ37" i="27"/>
  <c r="DE25" i="27" s="1"/>
  <c r="CT37" i="27"/>
  <c r="CY25" i="27" s="1"/>
  <c r="CN37" i="27"/>
  <c r="CS25" i="27" s="1"/>
  <c r="CH37" i="27"/>
  <c r="CB37" i="27"/>
  <c r="BV37" i="27"/>
  <c r="CA25" i="27" s="1"/>
  <c r="BP37" i="27"/>
  <c r="BU25" i="27" s="1"/>
  <c r="BJ37" i="27"/>
  <c r="BO25" i="27" s="1"/>
  <c r="BD37" i="27"/>
  <c r="BI25" i="27" s="1"/>
  <c r="AX37" i="27"/>
  <c r="BC25" i="27" s="1"/>
  <c r="AR37" i="27"/>
  <c r="AL37" i="27"/>
  <c r="AF37" i="27"/>
  <c r="AK25" i="27" s="1"/>
  <c r="Z37" i="27"/>
  <c r="T37" i="27"/>
  <c r="N37" i="27"/>
  <c r="H37" i="27"/>
  <c r="M25" i="27" s="1"/>
  <c r="B37" i="27"/>
  <c r="DX36" i="27"/>
  <c r="EC24" i="27" s="1"/>
  <c r="DR36" i="27"/>
  <c r="DW24" i="27" s="1"/>
  <c r="DL36" i="27"/>
  <c r="DQ24" i="27" s="1"/>
  <c r="DF36" i="27"/>
  <c r="CZ36" i="27"/>
  <c r="DE24" i="27" s="1"/>
  <c r="CT36" i="27"/>
  <c r="CN36" i="27"/>
  <c r="CS24" i="27" s="1"/>
  <c r="CH36" i="27"/>
  <c r="CM24" i="27" s="1"/>
  <c r="CB36" i="27"/>
  <c r="CG24" i="27" s="1"/>
  <c r="BV36" i="27"/>
  <c r="CA24" i="27" s="1"/>
  <c r="BP36" i="27"/>
  <c r="BU24" i="27" s="1"/>
  <c r="BJ36" i="27"/>
  <c r="BO24" i="27" s="1"/>
  <c r="BD36" i="27"/>
  <c r="AX36" i="27"/>
  <c r="AR36" i="27"/>
  <c r="AW24" i="27" s="1"/>
  <c r="AL36" i="27"/>
  <c r="AQ24" i="27" s="1"/>
  <c r="AF36" i="27"/>
  <c r="AK24" i="27" s="1"/>
  <c r="Z36" i="27"/>
  <c r="T36" i="27"/>
  <c r="N36" i="27"/>
  <c r="H36" i="27"/>
  <c r="B36" i="27"/>
  <c r="G24" i="27" s="1"/>
  <c r="DX35" i="27"/>
  <c r="EC23" i="27" s="1"/>
  <c r="DR35" i="27"/>
  <c r="DW23" i="27" s="1"/>
  <c r="DL35" i="27"/>
  <c r="DQ23" i="27" s="1"/>
  <c r="DF35" i="27"/>
  <c r="CZ35" i="27"/>
  <c r="CT35" i="27"/>
  <c r="CY23" i="27" s="1"/>
  <c r="CN35" i="27"/>
  <c r="CS23" i="27" s="1"/>
  <c r="CH35" i="27"/>
  <c r="CM23" i="27" s="1"/>
  <c r="CB35" i="27"/>
  <c r="CG23" i="27" s="1"/>
  <c r="BV35" i="27"/>
  <c r="CA23" i="27" s="1"/>
  <c r="BP35" i="27"/>
  <c r="BJ35" i="27"/>
  <c r="BD35" i="27"/>
  <c r="AX35" i="27"/>
  <c r="AR35" i="27"/>
  <c r="AW23" i="27" s="1"/>
  <c r="AL35" i="27"/>
  <c r="AF35" i="27"/>
  <c r="AK23" i="27" s="1"/>
  <c r="Z35" i="27"/>
  <c r="AE23" i="27" s="1"/>
  <c r="T35" i="27"/>
  <c r="Y23" i="27" s="1"/>
  <c r="N35" i="27"/>
  <c r="S23" i="27" s="1"/>
  <c r="H35" i="27"/>
  <c r="M23" i="27" s="1"/>
  <c r="B35" i="27"/>
  <c r="G23" i="27" s="1"/>
  <c r="DX34" i="27"/>
  <c r="EC22" i="27" s="1"/>
  <c r="DR34" i="27"/>
  <c r="DW22" i="27" s="1"/>
  <c r="DL34" i="27"/>
  <c r="DQ22" i="27" s="1"/>
  <c r="DF34" i="27"/>
  <c r="DK22" i="27" s="1"/>
  <c r="CZ34" i="27"/>
  <c r="DE22" i="27" s="1"/>
  <c r="CT34" i="27"/>
  <c r="CY22" i="27" s="1"/>
  <c r="CN34" i="27"/>
  <c r="CS22" i="27" s="1"/>
  <c r="CH34" i="27"/>
  <c r="CM22" i="27" s="1"/>
  <c r="CB34" i="27"/>
  <c r="BV34" i="27"/>
  <c r="BP34" i="27"/>
  <c r="BU22" i="27" s="1"/>
  <c r="BJ34" i="27"/>
  <c r="BO22" i="27" s="1"/>
  <c r="BD34" i="27"/>
  <c r="AX34" i="27"/>
  <c r="AR34" i="27"/>
  <c r="AL34" i="27"/>
  <c r="AF34" i="27"/>
  <c r="AK22" i="27" s="1"/>
  <c r="Z34" i="27"/>
  <c r="AE22" i="27" s="1"/>
  <c r="T34" i="27"/>
  <c r="Y22" i="27" s="1"/>
  <c r="N34" i="27"/>
  <c r="S22" i="27" s="1"/>
  <c r="H34" i="27"/>
  <c r="M22" i="27" s="1"/>
  <c r="B34" i="27"/>
  <c r="DX33" i="27"/>
  <c r="DR33" i="27"/>
  <c r="DW21" i="27" s="1"/>
  <c r="DL33" i="27"/>
  <c r="DQ21" i="27" s="1"/>
  <c r="DF33" i="27"/>
  <c r="DK21" i="27" s="1"/>
  <c r="CZ33" i="27"/>
  <c r="DE21" i="27" s="1"/>
  <c r="CT33" i="27"/>
  <c r="CY21" i="27" s="1"/>
  <c r="CN33" i="27"/>
  <c r="CH33" i="27"/>
  <c r="CB33" i="27"/>
  <c r="CG21" i="27" s="1"/>
  <c r="BV33" i="27"/>
  <c r="BP33" i="27"/>
  <c r="BJ33" i="27"/>
  <c r="BD33" i="27"/>
  <c r="BI21" i="27" s="1"/>
  <c r="AX33" i="27"/>
  <c r="BC21" i="27" s="1"/>
  <c r="AR33" i="27"/>
  <c r="AW21" i="27" s="1"/>
  <c r="AL33" i="27"/>
  <c r="AQ21" i="27" s="1"/>
  <c r="AF33" i="27"/>
  <c r="AK21" i="27" s="1"/>
  <c r="Z33" i="27"/>
  <c r="AE21" i="27" s="1"/>
  <c r="T33" i="27"/>
  <c r="Y21" i="27" s="1"/>
  <c r="N33" i="27"/>
  <c r="H33" i="27"/>
  <c r="M21" i="27" s="1"/>
  <c r="B33" i="27"/>
  <c r="G21" i="27" s="1"/>
  <c r="DX32" i="27"/>
  <c r="EC20" i="27" s="1"/>
  <c r="DR32" i="27"/>
  <c r="DW20" i="27" s="1"/>
  <c r="DL32" i="27"/>
  <c r="DQ20" i="27" s="1"/>
  <c r="DF32" i="27"/>
  <c r="DK20" i="27" s="1"/>
  <c r="CZ32" i="27"/>
  <c r="CT32" i="27"/>
  <c r="CN32" i="27"/>
  <c r="CS20" i="27" s="1"/>
  <c r="CH32" i="27"/>
  <c r="CM20" i="27" s="1"/>
  <c r="CB32" i="27"/>
  <c r="CG20" i="27" s="1"/>
  <c r="BV32" i="27"/>
  <c r="BP32" i="27"/>
  <c r="BJ32" i="27"/>
  <c r="BD32" i="27"/>
  <c r="BI20" i="27" s="1"/>
  <c r="AX32" i="27"/>
  <c r="BC20" i="27" s="1"/>
  <c r="AR32" i="27"/>
  <c r="AW20" i="27" s="1"/>
  <c r="AL32" i="27"/>
  <c r="AQ20" i="27" s="1"/>
  <c r="AF32" i="27"/>
  <c r="AK20" i="27" s="1"/>
  <c r="Z32" i="27"/>
  <c r="T32" i="27"/>
  <c r="N32" i="27"/>
  <c r="S20" i="27" s="1"/>
  <c r="H32" i="27"/>
  <c r="M20" i="27" s="1"/>
  <c r="B32" i="27"/>
  <c r="DX31" i="27"/>
  <c r="EC19" i="27" s="1"/>
  <c r="DR31" i="27"/>
  <c r="DW19" i="27" s="1"/>
  <c r="DL31" i="27"/>
  <c r="DF31" i="27"/>
  <c r="CZ31" i="27"/>
  <c r="CT31" i="27"/>
  <c r="CN31" i="27"/>
  <c r="CS19" i="27" s="1"/>
  <c r="CH31" i="27"/>
  <c r="CB31" i="27"/>
  <c r="CG19" i="27" s="1"/>
  <c r="BV31" i="27"/>
  <c r="CA19" i="27" s="1"/>
  <c r="BP31" i="27"/>
  <c r="BJ31" i="27"/>
  <c r="BD31" i="27"/>
  <c r="BI19" i="27" s="1"/>
  <c r="AX31" i="27"/>
  <c r="BC19" i="27" s="1"/>
  <c r="AR31" i="27"/>
  <c r="AW19" i="27" s="1"/>
  <c r="AL31" i="27"/>
  <c r="AQ19" i="27" s="1"/>
  <c r="AF31" i="27"/>
  <c r="AK19" i="27" s="1"/>
  <c r="Z31" i="27"/>
  <c r="AE19" i="27" s="1"/>
  <c r="T31" i="27"/>
  <c r="Y19" i="27" s="1"/>
  <c r="N31" i="27"/>
  <c r="S19" i="27" s="1"/>
  <c r="H31" i="27"/>
  <c r="M19" i="27" s="1"/>
  <c r="B31" i="27"/>
  <c r="G19" i="27" s="1"/>
  <c r="DX30" i="27"/>
  <c r="DR30" i="27"/>
  <c r="DL30" i="27"/>
  <c r="DQ18" i="27" s="1"/>
  <c r="DF30" i="27"/>
  <c r="DK18" i="27" s="1"/>
  <c r="CZ30" i="27"/>
  <c r="CT30" i="27"/>
  <c r="CN30" i="27"/>
  <c r="CH30" i="27"/>
  <c r="CB30" i="27"/>
  <c r="CG18" i="27" s="1"/>
  <c r="BV30" i="27"/>
  <c r="BP30" i="27"/>
  <c r="BU18" i="27" s="1"/>
  <c r="BJ30" i="27"/>
  <c r="BO18" i="27" s="1"/>
  <c r="BD30" i="27"/>
  <c r="BI18" i="27" s="1"/>
  <c r="AX30" i="27"/>
  <c r="AR30" i="27"/>
  <c r="AW18" i="27" s="1"/>
  <c r="AL30" i="27"/>
  <c r="AQ18" i="27" s="1"/>
  <c r="AF30" i="27"/>
  <c r="AK18" i="27" s="1"/>
  <c r="Z30" i="27"/>
  <c r="AE18" i="27" s="1"/>
  <c r="T30" i="27"/>
  <c r="Y18" i="27" s="1"/>
  <c r="N30" i="27"/>
  <c r="S18" i="27" s="1"/>
  <c r="H30" i="27"/>
  <c r="B30" i="27"/>
  <c r="DX29" i="27"/>
  <c r="DR29" i="27"/>
  <c r="DL29" i="27"/>
  <c r="DF29" i="27"/>
  <c r="CZ29" i="27"/>
  <c r="DE17" i="27" s="1"/>
  <c r="CT29" i="27"/>
  <c r="CY17" i="27" s="1"/>
  <c r="CN29" i="27"/>
  <c r="CH29" i="27"/>
  <c r="CM17" i="27" s="1"/>
  <c r="CB29" i="27"/>
  <c r="CG17" i="27" s="1"/>
  <c r="BV29" i="27"/>
  <c r="CA17" i="27" s="1"/>
  <c r="BP29" i="27"/>
  <c r="BJ29" i="27"/>
  <c r="BD29" i="27"/>
  <c r="BI17" i="27" s="1"/>
  <c r="AX29" i="27"/>
  <c r="BC17" i="27" s="1"/>
  <c r="AR29" i="27"/>
  <c r="AW17" i="27" s="1"/>
  <c r="AL29" i="27"/>
  <c r="AF29" i="27"/>
  <c r="AK17" i="27" s="1"/>
  <c r="Z29" i="27"/>
  <c r="Z41" i="27" s="1"/>
  <c r="T29" i="27"/>
  <c r="N29" i="27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F28" i="27"/>
  <c r="CB28" i="27"/>
  <c r="BZ28" i="27"/>
  <c r="BV28" i="27"/>
  <c r="BU28" i="27"/>
  <c r="BT28" i="27"/>
  <c r="BP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D28" i="27"/>
  <c r="Z28" i="27"/>
  <c r="X28" i="27"/>
  <c r="T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T27" i="27"/>
  <c r="BP27" i="27"/>
  <c r="BO27" i="27"/>
  <c r="BN27" i="27"/>
  <c r="BJ27" i="27"/>
  <c r="BI27" i="27"/>
  <c r="BH27" i="27"/>
  <c r="BD27" i="27"/>
  <c r="BB27" i="27"/>
  <c r="AX27" i="27"/>
  <c r="AV27" i="27"/>
  <c r="AR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B26" i="27"/>
  <c r="DX26" i="27"/>
  <c r="DW26" i="27"/>
  <c r="DV26" i="27"/>
  <c r="DR26" i="27"/>
  <c r="DP26" i="27"/>
  <c r="DL26" i="27"/>
  <c r="DJ26" i="27"/>
  <c r="DF26" i="27"/>
  <c r="DD26" i="27"/>
  <c r="CZ26" i="27"/>
  <c r="CX26" i="27"/>
  <c r="CT26" i="27"/>
  <c r="CS26" i="27"/>
  <c r="CR26" i="27"/>
  <c r="CN26" i="27"/>
  <c r="CM26" i="27"/>
  <c r="CL26" i="27"/>
  <c r="CH26" i="27"/>
  <c r="CF26" i="27"/>
  <c r="CB26" i="27"/>
  <c r="BZ26" i="27"/>
  <c r="BV26" i="27"/>
  <c r="BT26" i="27"/>
  <c r="BP26" i="27"/>
  <c r="BN26" i="27"/>
  <c r="BJ26" i="27"/>
  <c r="BH26" i="27"/>
  <c r="BD26" i="27"/>
  <c r="BB26" i="27"/>
  <c r="AX26" i="27"/>
  <c r="AV26" i="27"/>
  <c r="AR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J25" i="27"/>
  <c r="DF25" i="27"/>
  <c r="DD25" i="27"/>
  <c r="CZ25" i="27"/>
  <c r="CX25" i="27"/>
  <c r="CT25" i="27"/>
  <c r="CR25" i="27"/>
  <c r="CN25" i="27"/>
  <c r="CM25" i="27"/>
  <c r="CL25" i="27"/>
  <c r="CH25" i="27"/>
  <c r="CG25" i="27"/>
  <c r="CF25" i="27"/>
  <c r="CB25" i="27"/>
  <c r="BZ25" i="27"/>
  <c r="BV25" i="27"/>
  <c r="BT25" i="27"/>
  <c r="BP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B24" i="27"/>
  <c r="DX24" i="27"/>
  <c r="DV24" i="27"/>
  <c r="DR24" i="27"/>
  <c r="DP24" i="27"/>
  <c r="DL24" i="27"/>
  <c r="DK24" i="27"/>
  <c r="DJ24" i="27"/>
  <c r="DF24" i="27"/>
  <c r="DD24" i="27"/>
  <c r="CZ24" i="27"/>
  <c r="CY24" i="27"/>
  <c r="CX24" i="27"/>
  <c r="CT24" i="27"/>
  <c r="CR24" i="27"/>
  <c r="CN24" i="27"/>
  <c r="CL24" i="27"/>
  <c r="CH24" i="27"/>
  <c r="CF24" i="27"/>
  <c r="CB24" i="27"/>
  <c r="BZ24" i="27"/>
  <c r="BV24" i="27"/>
  <c r="BT24" i="27"/>
  <c r="BP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F24" i="27"/>
  <c r="B24" i="27"/>
  <c r="EB23" i="27"/>
  <c r="DX23" i="27"/>
  <c r="DV23" i="27"/>
  <c r="DR23" i="27"/>
  <c r="DP23" i="27"/>
  <c r="DL23" i="27"/>
  <c r="DK23" i="27"/>
  <c r="DJ23" i="27"/>
  <c r="DF23" i="27"/>
  <c r="DE23" i="27"/>
  <c r="DD23" i="27"/>
  <c r="CZ23" i="27"/>
  <c r="CX23" i="27"/>
  <c r="CT23" i="27"/>
  <c r="CR23" i="27"/>
  <c r="CN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V23" i="27"/>
  <c r="AR23" i="27"/>
  <c r="AQ23" i="27"/>
  <c r="AP23" i="27"/>
  <c r="AL23" i="27"/>
  <c r="AJ23" i="27"/>
  <c r="AF23" i="27"/>
  <c r="AD23" i="27"/>
  <c r="Z23" i="27"/>
  <c r="X23" i="27"/>
  <c r="T23" i="27"/>
  <c r="R23" i="27"/>
  <c r="N23" i="27"/>
  <c r="L23" i="27"/>
  <c r="H23" i="27"/>
  <c r="F23" i="27"/>
  <c r="B23" i="27"/>
  <c r="EB22" i="27"/>
  <c r="DX22" i="27"/>
  <c r="DV22" i="27"/>
  <c r="DR22" i="27"/>
  <c r="DP22" i="27"/>
  <c r="DL22" i="27"/>
  <c r="DJ22" i="27"/>
  <c r="DF22" i="27"/>
  <c r="DD22" i="27"/>
  <c r="CZ22" i="27"/>
  <c r="CX22" i="27"/>
  <c r="CT22" i="27"/>
  <c r="CR22" i="27"/>
  <c r="CN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J22" i="27"/>
  <c r="AF22" i="27"/>
  <c r="AD22" i="27"/>
  <c r="Z22" i="27"/>
  <c r="X22" i="27"/>
  <c r="T22" i="27"/>
  <c r="R22" i="27"/>
  <c r="N22" i="27"/>
  <c r="L22" i="27"/>
  <c r="H22" i="27"/>
  <c r="G22" i="27"/>
  <c r="F22" i="27"/>
  <c r="B22" i="27"/>
  <c r="EC21" i="27"/>
  <c r="EB21" i="27"/>
  <c r="DX21" i="27"/>
  <c r="DV21" i="27"/>
  <c r="DR21" i="27"/>
  <c r="DP21" i="27"/>
  <c r="DL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V21" i="27"/>
  <c r="AR21" i="27"/>
  <c r="AP21" i="27"/>
  <c r="AL21" i="27"/>
  <c r="AJ21" i="27"/>
  <c r="AF21" i="27"/>
  <c r="AD21" i="27"/>
  <c r="Z21" i="27"/>
  <c r="X21" i="27"/>
  <c r="T21" i="27"/>
  <c r="S21" i="27"/>
  <c r="R21" i="27"/>
  <c r="N21" i="27"/>
  <c r="L21" i="27"/>
  <c r="H21" i="27"/>
  <c r="F21" i="27"/>
  <c r="B21" i="27"/>
  <c r="EB20" i="27"/>
  <c r="DX20" i="27"/>
  <c r="DV20" i="27"/>
  <c r="DR20" i="27"/>
  <c r="DP20" i="27"/>
  <c r="DL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F20" i="27"/>
  <c r="CB20" i="27"/>
  <c r="CA20" i="27"/>
  <c r="BZ20" i="27"/>
  <c r="BV20" i="27"/>
  <c r="BU20" i="27"/>
  <c r="BT20" i="27"/>
  <c r="BP20" i="27"/>
  <c r="BO20" i="27"/>
  <c r="BN20" i="27"/>
  <c r="BJ20" i="27"/>
  <c r="BH20" i="27"/>
  <c r="BD20" i="27"/>
  <c r="BB20" i="27"/>
  <c r="AX20" i="27"/>
  <c r="AV20" i="27"/>
  <c r="AR20" i="27"/>
  <c r="AP20" i="27"/>
  <c r="AL20" i="27"/>
  <c r="AJ20" i="27"/>
  <c r="AF20" i="27"/>
  <c r="AE20" i="27"/>
  <c r="AD20" i="27"/>
  <c r="Z20" i="27"/>
  <c r="Y20" i="27"/>
  <c r="X20" i="27"/>
  <c r="T20" i="27"/>
  <c r="R20" i="27"/>
  <c r="N20" i="27"/>
  <c r="L20" i="27"/>
  <c r="H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H19" i="27"/>
  <c r="BD19" i="27"/>
  <c r="BB19" i="27"/>
  <c r="AX19" i="27"/>
  <c r="AV19" i="27"/>
  <c r="AR19" i="27"/>
  <c r="AP19" i="27"/>
  <c r="AL19" i="27"/>
  <c r="AJ19" i="27"/>
  <c r="AF19" i="27"/>
  <c r="AD19" i="27"/>
  <c r="Z19" i="27"/>
  <c r="X19" i="27"/>
  <c r="T19" i="27"/>
  <c r="R19" i="27"/>
  <c r="N19" i="27"/>
  <c r="L19" i="27"/>
  <c r="H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F18" i="27"/>
  <c r="CB18" i="27"/>
  <c r="CA18" i="27"/>
  <c r="BZ18" i="27"/>
  <c r="BV18" i="27"/>
  <c r="BT18" i="27"/>
  <c r="BP18" i="27"/>
  <c r="BN18" i="27"/>
  <c r="BJ18" i="27"/>
  <c r="BH18" i="27"/>
  <c r="BD18" i="27"/>
  <c r="BC18" i="27"/>
  <c r="BB18" i="27"/>
  <c r="AX18" i="27"/>
  <c r="AV18" i="27"/>
  <c r="AR18" i="27"/>
  <c r="AP18" i="27"/>
  <c r="AL18" i="27"/>
  <c r="AJ18" i="27"/>
  <c r="AF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L17" i="27"/>
  <c r="CH17" i="27"/>
  <c r="CF17" i="27"/>
  <c r="CB17" i="27"/>
  <c r="BZ17" i="27"/>
  <c r="BV17" i="27"/>
  <c r="BT17" i="27"/>
  <c r="BP17" i="27"/>
  <c r="BO17" i="27"/>
  <c r="BN17" i="27"/>
  <c r="BJ17" i="27"/>
  <c r="BH17" i="27"/>
  <c r="BD17" i="27"/>
  <c r="BB17" i="27"/>
  <c r="AX17" i="27"/>
  <c r="AV17" i="27"/>
  <c r="AR17" i="27"/>
  <c r="AP17" i="27"/>
  <c r="AL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EC28" i="21" s="1"/>
  <c r="DR40" i="21"/>
  <c r="DL40" i="21"/>
  <c r="DF40" i="21"/>
  <c r="DK28" i="21" s="1"/>
  <c r="CZ40" i="21"/>
  <c r="CT40" i="21"/>
  <c r="CY28" i="21" s="1"/>
  <c r="CN40" i="21"/>
  <c r="CS28" i="21" s="1"/>
  <c r="CH40" i="21"/>
  <c r="CM28" i="21" s="1"/>
  <c r="CB40" i="21"/>
  <c r="CG28" i="21" s="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Q28" i="21" s="1"/>
  <c r="AF40" i="21"/>
  <c r="AK28" i="21" s="1"/>
  <c r="Z40" i="21"/>
  <c r="T40" i="21"/>
  <c r="N40" i="21"/>
  <c r="S28" i="21" s="1"/>
  <c r="H40" i="21"/>
  <c r="M28" i="21" s="1"/>
  <c r="B40" i="21"/>
  <c r="G28" i="21" s="1"/>
  <c r="DX39" i="21"/>
  <c r="EC27" i="21" s="1"/>
  <c r="DR39" i="21"/>
  <c r="DW27" i="21" s="1"/>
  <c r="DL39" i="21"/>
  <c r="DQ27" i="21" s="1"/>
  <c r="DF39" i="21"/>
  <c r="CZ39" i="21"/>
  <c r="DE27" i="21" s="1"/>
  <c r="CT39" i="21"/>
  <c r="CY27" i="21" s="1"/>
  <c r="CN39" i="21"/>
  <c r="CS27" i="21" s="1"/>
  <c r="CH39" i="21"/>
  <c r="CB39" i="21"/>
  <c r="CG27" i="21" s="1"/>
  <c r="BV39" i="21"/>
  <c r="CA27" i="21" s="1"/>
  <c r="BP39" i="21"/>
  <c r="BJ39" i="21"/>
  <c r="BD39" i="21"/>
  <c r="AX39" i="21"/>
  <c r="BC27" i="21" s="1"/>
  <c r="AR39" i="21"/>
  <c r="AW27" i="21" s="1"/>
  <c r="AL39" i="21"/>
  <c r="AQ27" i="21" s="1"/>
  <c r="AF39" i="21"/>
  <c r="AK27" i="21" s="1"/>
  <c r="Z39" i="21"/>
  <c r="AE27" i="21" s="1"/>
  <c r="T39" i="21"/>
  <c r="Y27" i="21" s="1"/>
  <c r="N39" i="21"/>
  <c r="S27" i="21" s="1"/>
  <c r="H39" i="21"/>
  <c r="M27" i="21" s="1"/>
  <c r="B39" i="21"/>
  <c r="DX38" i="21"/>
  <c r="EC26" i="21" s="1"/>
  <c r="DR38" i="21"/>
  <c r="DW26" i="21" s="1"/>
  <c r="DL38" i="21"/>
  <c r="DQ26" i="21" s="1"/>
  <c r="DF38" i="21"/>
  <c r="DK26" i="21" s="1"/>
  <c r="CZ38" i="21"/>
  <c r="DE26" i="21" s="1"/>
  <c r="CT38" i="21"/>
  <c r="CN38" i="21"/>
  <c r="CS26" i="21" s="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AE26" i="21" s="1"/>
  <c r="T38" i="21"/>
  <c r="Y26" i="21" s="1"/>
  <c r="N38" i="21"/>
  <c r="H38" i="21"/>
  <c r="B38" i="21"/>
  <c r="G26" i="21" s="1"/>
  <c r="DX37" i="21"/>
  <c r="EC25" i="21" s="1"/>
  <c r="DR37" i="21"/>
  <c r="DW25" i="21" s="1"/>
  <c r="DL37" i="21"/>
  <c r="DQ25" i="21" s="1"/>
  <c r="DF37" i="21"/>
  <c r="DK25" i="21" s="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O25" i="21" s="1"/>
  <c r="BD37" i="21"/>
  <c r="BI25" i="21" s="1"/>
  <c r="AX37" i="21"/>
  <c r="BC25" i="21" s="1"/>
  <c r="AR37" i="21"/>
  <c r="AW25" i="21" s="1"/>
  <c r="AL37" i="21"/>
  <c r="AQ25" i="21" s="1"/>
  <c r="AF37" i="21"/>
  <c r="Z37" i="21"/>
  <c r="AE25" i="21" s="1"/>
  <c r="T37" i="21"/>
  <c r="Y25" i="21" s="1"/>
  <c r="N37" i="21"/>
  <c r="H37" i="21"/>
  <c r="M25" i="21" s="1"/>
  <c r="B37" i="21"/>
  <c r="G25" i="21" s="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M24" i="21" s="1"/>
  <c r="CB36" i="21"/>
  <c r="CG24" i="21" s="1"/>
  <c r="BV36" i="21"/>
  <c r="CA24" i="21" s="1"/>
  <c r="BP36" i="21"/>
  <c r="BU24" i="21" s="1"/>
  <c r="BJ36" i="21"/>
  <c r="BO24" i="21" s="1"/>
  <c r="BD36" i="21"/>
  <c r="BI24" i="21" s="1"/>
  <c r="AX36" i="21"/>
  <c r="BC24" i="21" s="1"/>
  <c r="AR36" i="21"/>
  <c r="AW24" i="21" s="1"/>
  <c r="AL36" i="21"/>
  <c r="AF36" i="21"/>
  <c r="AK24" i="21" s="1"/>
  <c r="Z36" i="21"/>
  <c r="T36" i="21"/>
  <c r="Y24" i="21" s="1"/>
  <c r="N36" i="21"/>
  <c r="S24" i="21" s="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Y23" i="21" s="1"/>
  <c r="CN35" i="21"/>
  <c r="CS23" i="21" s="1"/>
  <c r="CH35" i="21"/>
  <c r="CM23" i="21" s="1"/>
  <c r="CB35" i="21"/>
  <c r="CG23" i="21" s="1"/>
  <c r="BV35" i="21"/>
  <c r="CA23" i="21" s="1"/>
  <c r="BP35" i="21"/>
  <c r="BU23" i="21" s="1"/>
  <c r="BJ35" i="21"/>
  <c r="BO23" i="21" s="1"/>
  <c r="BD35" i="21"/>
  <c r="AX35" i="21"/>
  <c r="BC23" i="21" s="1"/>
  <c r="AR35" i="21"/>
  <c r="AW23" i="21" s="1"/>
  <c r="AL35" i="21"/>
  <c r="AF35" i="21"/>
  <c r="AK23" i="21" s="1"/>
  <c r="Z35" i="21"/>
  <c r="AE23" i="21" s="1"/>
  <c r="T35" i="21"/>
  <c r="N35" i="21"/>
  <c r="H35" i="21"/>
  <c r="M23" i="21" s="1"/>
  <c r="B35" i="21"/>
  <c r="G23" i="21" s="1"/>
  <c r="DX34" i="21"/>
  <c r="EC22" i="21" s="1"/>
  <c r="DR34" i="21"/>
  <c r="DL34" i="21"/>
  <c r="DQ22" i="21" s="1"/>
  <c r="DF34" i="21"/>
  <c r="DK22" i="21" s="1"/>
  <c r="CZ34" i="21"/>
  <c r="DE22" i="21" s="1"/>
  <c r="CT34" i="21"/>
  <c r="CN34" i="21"/>
  <c r="CS22" i="21" s="1"/>
  <c r="CH34" i="21"/>
  <c r="CM22" i="21" s="1"/>
  <c r="CB34" i="21"/>
  <c r="CG22" i="21" s="1"/>
  <c r="BV34" i="21"/>
  <c r="CA22" i="21" s="1"/>
  <c r="BP34" i="21"/>
  <c r="BU22" i="21" s="1"/>
  <c r="BJ34" i="21"/>
  <c r="BD34" i="21"/>
  <c r="AX34" i="21"/>
  <c r="BC22" i="21" s="1"/>
  <c r="AR34" i="21"/>
  <c r="AW22" i="21" s="1"/>
  <c r="AL34" i="21"/>
  <c r="AQ22" i="21" s="1"/>
  <c r="AF34" i="21"/>
  <c r="AK22" i="21" s="1"/>
  <c r="Z34" i="21"/>
  <c r="T34" i="21"/>
  <c r="N34" i="21"/>
  <c r="H34" i="21"/>
  <c r="M22" i="21" s="1"/>
  <c r="B34" i="21"/>
  <c r="DX33" i="21"/>
  <c r="DR33" i="21"/>
  <c r="DW21" i="21" s="1"/>
  <c r="DL33" i="21"/>
  <c r="DQ21" i="21" s="1"/>
  <c r="DF33" i="21"/>
  <c r="DK21" i="21" s="1"/>
  <c r="CZ33" i="21"/>
  <c r="DE21" i="21" s="1"/>
  <c r="CT33" i="21"/>
  <c r="CY21" i="21" s="1"/>
  <c r="CN33" i="21"/>
  <c r="CS21" i="21" s="1"/>
  <c r="CH33" i="21"/>
  <c r="CM21" i="21" s="1"/>
  <c r="CB33" i="21"/>
  <c r="BV33" i="21"/>
  <c r="CA21" i="21" s="1"/>
  <c r="BP33" i="21"/>
  <c r="BU21" i="21" s="1"/>
  <c r="BJ33" i="21"/>
  <c r="BD33" i="21"/>
  <c r="BI21" i="21" s="1"/>
  <c r="AX33" i="21"/>
  <c r="BC21" i="21" s="1"/>
  <c r="AR33" i="21"/>
  <c r="AW21" i="21" s="1"/>
  <c r="AL33" i="21"/>
  <c r="AQ21" i="21" s="1"/>
  <c r="AF33" i="21"/>
  <c r="Z33" i="21"/>
  <c r="T33" i="21"/>
  <c r="N33" i="21"/>
  <c r="H33" i="21"/>
  <c r="M21" i="21" s="1"/>
  <c r="B33" i="21"/>
  <c r="G21" i="21" s="1"/>
  <c r="DX32" i="21"/>
  <c r="EC20" i="21" s="1"/>
  <c r="DR32" i="21"/>
  <c r="DL32" i="21"/>
  <c r="DF32" i="21"/>
  <c r="DK20" i="21" s="1"/>
  <c r="CZ32" i="21"/>
  <c r="DE20" i="21" s="1"/>
  <c r="CT32" i="21"/>
  <c r="CY20" i="21" s="1"/>
  <c r="CN32" i="21"/>
  <c r="CS20" i="21" s="1"/>
  <c r="CH32" i="21"/>
  <c r="CB32" i="21"/>
  <c r="BV32" i="21"/>
  <c r="BP32" i="21"/>
  <c r="BU20" i="21" s="1"/>
  <c r="BJ32" i="21"/>
  <c r="BO20" i="21" s="1"/>
  <c r="BD32" i="21"/>
  <c r="BI20" i="21" s="1"/>
  <c r="AX32" i="21"/>
  <c r="AR32" i="21"/>
  <c r="AW20" i="21" s="1"/>
  <c r="AL32" i="21"/>
  <c r="AQ20" i="21" s="1"/>
  <c r="AF32" i="21"/>
  <c r="AK20" i="21" s="1"/>
  <c r="Z32" i="21"/>
  <c r="T32" i="21"/>
  <c r="Y20" i="21" s="1"/>
  <c r="N32" i="21"/>
  <c r="S20" i="21" s="1"/>
  <c r="H32" i="21"/>
  <c r="B32" i="21"/>
  <c r="DX31" i="21"/>
  <c r="EC19" i="21" s="1"/>
  <c r="DR31" i="21"/>
  <c r="DW19" i="21" s="1"/>
  <c r="DL31" i="21"/>
  <c r="DQ19" i="21" s="1"/>
  <c r="DF31" i="21"/>
  <c r="DK19" i="21" s="1"/>
  <c r="CZ31" i="21"/>
  <c r="CT31" i="21"/>
  <c r="CY19" i="21" s="1"/>
  <c r="CN31" i="21"/>
  <c r="CS19" i="21" s="1"/>
  <c r="CH31" i="21"/>
  <c r="CM19" i="21" s="1"/>
  <c r="CB31" i="21"/>
  <c r="CG19" i="21" s="1"/>
  <c r="BV31" i="21"/>
  <c r="CA19" i="21" s="1"/>
  <c r="BP31" i="21"/>
  <c r="BJ31" i="21"/>
  <c r="BO19" i="21" s="1"/>
  <c r="BD31" i="21"/>
  <c r="AX31" i="21"/>
  <c r="BC19" i="21" s="1"/>
  <c r="AR31" i="21"/>
  <c r="AW19" i="21" s="1"/>
  <c r="AL31" i="21"/>
  <c r="AF31" i="21"/>
  <c r="AK19" i="21" s="1"/>
  <c r="Z31" i="21"/>
  <c r="AE19" i="21" s="1"/>
  <c r="T31" i="21"/>
  <c r="Y19" i="21" s="1"/>
  <c r="N31" i="21"/>
  <c r="S19" i="21" s="1"/>
  <c r="H31" i="21"/>
  <c r="B31" i="21"/>
  <c r="G19" i="21" s="1"/>
  <c r="DX30" i="21"/>
  <c r="EC18" i="21" s="1"/>
  <c r="DR30" i="21"/>
  <c r="DW18" i="21" s="1"/>
  <c r="DL30" i="21"/>
  <c r="DQ18" i="21" s="1"/>
  <c r="DF30" i="21"/>
  <c r="CZ30" i="21"/>
  <c r="CT30" i="21"/>
  <c r="CN30" i="21"/>
  <c r="CS18" i="21" s="1"/>
  <c r="CH30" i="21"/>
  <c r="CM18" i="21" s="1"/>
  <c r="CB30" i="21"/>
  <c r="CG18" i="21" s="1"/>
  <c r="BV30" i="21"/>
  <c r="CA18" i="21" s="1"/>
  <c r="BP30" i="21"/>
  <c r="BU18" i="21" s="1"/>
  <c r="BJ30" i="21"/>
  <c r="BD30" i="21"/>
  <c r="BI18" i="21" s="1"/>
  <c r="AX30" i="21"/>
  <c r="AR30" i="21"/>
  <c r="AL30" i="21"/>
  <c r="AQ18" i="21" s="1"/>
  <c r="AF30" i="21"/>
  <c r="AK18" i="21" s="1"/>
  <c r="Z30" i="21"/>
  <c r="T30" i="21"/>
  <c r="Y18" i="21" s="1"/>
  <c r="N30" i="21"/>
  <c r="S18" i="21" s="1"/>
  <c r="H30" i="21"/>
  <c r="M18" i="21" s="1"/>
  <c r="B30" i="21"/>
  <c r="G18" i="21" s="1"/>
  <c r="DX29" i="21"/>
  <c r="DR29" i="21"/>
  <c r="DL29" i="21"/>
  <c r="DF29" i="21"/>
  <c r="CZ29" i="21"/>
  <c r="DE17" i="21" s="1"/>
  <c r="CT29" i="21"/>
  <c r="CY17" i="21" s="1"/>
  <c r="CN29" i="21"/>
  <c r="CH29" i="21"/>
  <c r="CB29" i="21"/>
  <c r="CG17" i="21" s="1"/>
  <c r="BV29" i="21"/>
  <c r="CA17" i="21" s="1"/>
  <c r="BP29" i="21"/>
  <c r="BU17" i="21" s="1"/>
  <c r="BJ29" i="21"/>
  <c r="BD29" i="21"/>
  <c r="BI17" i="21" s="1"/>
  <c r="AX29" i="21"/>
  <c r="BC17" i="21" s="1"/>
  <c r="AR29" i="21"/>
  <c r="AW17" i="21" s="1"/>
  <c r="AL29" i="21"/>
  <c r="AQ17" i="21" s="1"/>
  <c r="AF29" i="21"/>
  <c r="AK17" i="21" s="1"/>
  <c r="Z29" i="21"/>
  <c r="T29" i="21"/>
  <c r="Y17" i="21" s="1"/>
  <c r="N29" i="21"/>
  <c r="H29" i="21"/>
  <c r="M17" i="21" s="1"/>
  <c r="B29" i="21"/>
  <c r="EB28" i="21"/>
  <c r="DX28" i="21"/>
  <c r="DW28" i="21"/>
  <c r="DV28" i="21"/>
  <c r="DR28" i="21"/>
  <c r="DQ28" i="21"/>
  <c r="DP28" i="21"/>
  <c r="DL28" i="21"/>
  <c r="DJ28" i="21"/>
  <c r="DF28" i="21"/>
  <c r="DE28" i="21"/>
  <c r="DD28" i="21"/>
  <c r="CZ28" i="21"/>
  <c r="CX28" i="21"/>
  <c r="CT28" i="21"/>
  <c r="CR28" i="21"/>
  <c r="CN28" i="21"/>
  <c r="CL28" i="21"/>
  <c r="CH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P28" i="21"/>
  <c r="AL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F28" i="21"/>
  <c r="B28" i="21"/>
  <c r="EB27" i="21"/>
  <c r="DX27" i="21"/>
  <c r="DV27" i="21"/>
  <c r="DR27" i="21"/>
  <c r="DP27" i="21"/>
  <c r="DL27" i="21"/>
  <c r="DK27" i="21"/>
  <c r="DJ27" i="21"/>
  <c r="DF27" i="21"/>
  <c r="DD27" i="21"/>
  <c r="CZ27" i="21"/>
  <c r="CX27" i="21"/>
  <c r="CT27" i="21"/>
  <c r="CR27" i="21"/>
  <c r="CN27" i="21"/>
  <c r="CM27" i="21"/>
  <c r="CL27" i="21"/>
  <c r="CH27" i="21"/>
  <c r="CF27" i="21"/>
  <c r="CB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P27" i="21"/>
  <c r="AL27" i="21"/>
  <c r="AJ27" i="21"/>
  <c r="AF27" i="21"/>
  <c r="AD27" i="21"/>
  <c r="Z27" i="21"/>
  <c r="X27" i="21"/>
  <c r="T27" i="21"/>
  <c r="R27" i="21"/>
  <c r="N27" i="21"/>
  <c r="L27" i="21"/>
  <c r="H27" i="21"/>
  <c r="G27" i="21"/>
  <c r="F27" i="21"/>
  <c r="B27" i="21"/>
  <c r="EB26" i="21"/>
  <c r="DX26" i="21"/>
  <c r="DV26" i="21"/>
  <c r="DR26" i="21"/>
  <c r="DP26" i="21"/>
  <c r="DL26" i="21"/>
  <c r="DJ26" i="21"/>
  <c r="DF26" i="21"/>
  <c r="DD26" i="21"/>
  <c r="CZ26" i="21"/>
  <c r="CY26" i="21"/>
  <c r="CX26" i="21"/>
  <c r="CT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D26" i="21"/>
  <c r="Z26" i="21"/>
  <c r="X26" i="21"/>
  <c r="T26" i="21"/>
  <c r="S26" i="21"/>
  <c r="R26" i="21"/>
  <c r="N26" i="21"/>
  <c r="M26" i="21"/>
  <c r="L26" i="21"/>
  <c r="H26" i="21"/>
  <c r="F26" i="21"/>
  <c r="B26" i="21"/>
  <c r="EB25" i="21"/>
  <c r="DX25" i="21"/>
  <c r="DV25" i="21"/>
  <c r="DR25" i="21"/>
  <c r="DP25" i="21"/>
  <c r="DL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N25" i="21"/>
  <c r="BJ25" i="21"/>
  <c r="BH25" i="21"/>
  <c r="BD25" i="21"/>
  <c r="BB25" i="21"/>
  <c r="AX25" i="21"/>
  <c r="AV25" i="21"/>
  <c r="AR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L24" i="21"/>
  <c r="CH24" i="21"/>
  <c r="CF24" i="21"/>
  <c r="CB24" i="21"/>
  <c r="BZ24" i="21"/>
  <c r="BV24" i="21"/>
  <c r="BT24" i="21"/>
  <c r="BP24" i="21"/>
  <c r="BN24" i="21"/>
  <c r="BJ24" i="21"/>
  <c r="BH24" i="21"/>
  <c r="BD24" i="21"/>
  <c r="BB24" i="21"/>
  <c r="AX24" i="21"/>
  <c r="AV24" i="21"/>
  <c r="AR24" i="21"/>
  <c r="AQ24" i="21"/>
  <c r="AP24" i="21"/>
  <c r="AL24" i="21"/>
  <c r="AJ24" i="21"/>
  <c r="AF24" i="21"/>
  <c r="AE24" i="21"/>
  <c r="AD24" i="21"/>
  <c r="Z24" i="21"/>
  <c r="X24" i="21"/>
  <c r="T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X23" i="21"/>
  <c r="CT23" i="21"/>
  <c r="CR23" i="21"/>
  <c r="CN23" i="21"/>
  <c r="CL23" i="21"/>
  <c r="CH23" i="21"/>
  <c r="CF23" i="21"/>
  <c r="CB23" i="21"/>
  <c r="BZ23" i="21"/>
  <c r="BV23" i="21"/>
  <c r="BT23" i="21"/>
  <c r="BP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D23" i="21"/>
  <c r="Z23" i="21"/>
  <c r="Y23" i="21"/>
  <c r="X23" i="21"/>
  <c r="T23" i="21"/>
  <c r="S23" i="21"/>
  <c r="R23" i="21"/>
  <c r="N23" i="21"/>
  <c r="L23" i="21"/>
  <c r="H23" i="21"/>
  <c r="F23" i="21"/>
  <c r="B23" i="21"/>
  <c r="EB22" i="21"/>
  <c r="DX22" i="21"/>
  <c r="DW22" i="21"/>
  <c r="DV22" i="21"/>
  <c r="DR22" i="21"/>
  <c r="DP22" i="21"/>
  <c r="DL22" i="21"/>
  <c r="DJ22" i="21"/>
  <c r="DF22" i="21"/>
  <c r="DD22" i="21"/>
  <c r="CZ22" i="21"/>
  <c r="CY22" i="21"/>
  <c r="CX22" i="21"/>
  <c r="CT22" i="21"/>
  <c r="CR22" i="21"/>
  <c r="CN22" i="21"/>
  <c r="CL22" i="21"/>
  <c r="CH22" i="21"/>
  <c r="CF22" i="21"/>
  <c r="CB22" i="21"/>
  <c r="BZ22" i="21"/>
  <c r="BV22" i="21"/>
  <c r="BT22" i="21"/>
  <c r="BP22" i="21"/>
  <c r="BO22" i="21"/>
  <c r="BN22" i="21"/>
  <c r="BJ22" i="21"/>
  <c r="BI22" i="21"/>
  <c r="BH22" i="21"/>
  <c r="BD22" i="21"/>
  <c r="BB22" i="21"/>
  <c r="AX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J21" i="21"/>
  <c r="DF21" i="21"/>
  <c r="DD21" i="21"/>
  <c r="CZ21" i="21"/>
  <c r="CX21" i="21"/>
  <c r="CT21" i="21"/>
  <c r="CR21" i="21"/>
  <c r="CN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B21" i="21"/>
  <c r="AX21" i="21"/>
  <c r="AV21" i="21"/>
  <c r="AR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F21" i="21"/>
  <c r="B21" i="21"/>
  <c r="EB20" i="21"/>
  <c r="DX20" i="21"/>
  <c r="DW20" i="21"/>
  <c r="DV20" i="21"/>
  <c r="DR20" i="21"/>
  <c r="DQ20" i="21"/>
  <c r="DP20" i="21"/>
  <c r="DL20" i="21"/>
  <c r="DJ20" i="21"/>
  <c r="DF20" i="21"/>
  <c r="DD20" i="21"/>
  <c r="CZ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T20" i="21"/>
  <c r="BP20" i="21"/>
  <c r="BN20" i="21"/>
  <c r="BJ20" i="21"/>
  <c r="BH20" i="21"/>
  <c r="BD20" i="21"/>
  <c r="BC20" i="21"/>
  <c r="BB20" i="21"/>
  <c r="AX20" i="21"/>
  <c r="AV20" i="21"/>
  <c r="AR20" i="21"/>
  <c r="AP20" i="21"/>
  <c r="AL20" i="21"/>
  <c r="AJ20" i="21"/>
  <c r="AF20" i="21"/>
  <c r="AE20" i="21"/>
  <c r="AD20" i="21"/>
  <c r="Z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V19" i="21"/>
  <c r="DR19" i="21"/>
  <c r="DP19" i="21"/>
  <c r="DL19" i="21"/>
  <c r="DJ19" i="21"/>
  <c r="DF19" i="21"/>
  <c r="DE19" i="21"/>
  <c r="DD19" i="21"/>
  <c r="CZ19" i="21"/>
  <c r="CX19" i="21"/>
  <c r="CT19" i="21"/>
  <c r="CR19" i="21"/>
  <c r="CN19" i="21"/>
  <c r="CL19" i="21"/>
  <c r="CH19" i="21"/>
  <c r="CF19" i="21"/>
  <c r="CB19" i="21"/>
  <c r="BZ19" i="21"/>
  <c r="BV19" i="21"/>
  <c r="BU19" i="21"/>
  <c r="BT19" i="21"/>
  <c r="BP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D19" i="21"/>
  <c r="Z19" i="21"/>
  <c r="X19" i="21"/>
  <c r="T19" i="21"/>
  <c r="R19" i="21"/>
  <c r="N19" i="21"/>
  <c r="M19" i="21"/>
  <c r="L19" i="21"/>
  <c r="H19" i="21"/>
  <c r="F19" i="21"/>
  <c r="B19" i="21"/>
  <c r="EB18" i="21"/>
  <c r="DX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R18" i="21"/>
  <c r="CN18" i="21"/>
  <c r="CL18" i="21"/>
  <c r="CH18" i="21"/>
  <c r="CF18" i="21"/>
  <c r="CB18" i="21"/>
  <c r="BZ18" i="21"/>
  <c r="BV18" i="21"/>
  <c r="BT18" i="21"/>
  <c r="BP18" i="21"/>
  <c r="BO18" i="21"/>
  <c r="BN18" i="21"/>
  <c r="BJ18" i="21"/>
  <c r="BH18" i="21"/>
  <c r="BD18" i="21"/>
  <c r="BC18" i="21"/>
  <c r="BB18" i="21"/>
  <c r="AX18" i="21"/>
  <c r="AW18" i="21"/>
  <c r="AV18" i="21"/>
  <c r="AR18" i="21"/>
  <c r="AP18" i="21"/>
  <c r="AL18" i="21"/>
  <c r="AJ18" i="21"/>
  <c r="AF18" i="21"/>
  <c r="AE18" i="21"/>
  <c r="AD18" i="21"/>
  <c r="Z18" i="21"/>
  <c r="X18" i="21"/>
  <c r="T18" i="21"/>
  <c r="R18" i="21"/>
  <c r="N18" i="21"/>
  <c r="L18" i="21"/>
  <c r="H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X17" i="21"/>
  <c r="CT17" i="21"/>
  <c r="CS17" i="21"/>
  <c r="CR17" i="21"/>
  <c r="CN17" i="21"/>
  <c r="CM17" i="21"/>
  <c r="CL17" i="21"/>
  <c r="CH17" i="21"/>
  <c r="CF17" i="21"/>
  <c r="CB17" i="21"/>
  <c r="BZ17" i="21"/>
  <c r="BV17" i="21"/>
  <c r="BT17" i="21"/>
  <c r="BP17" i="21"/>
  <c r="BO17" i="21"/>
  <c r="BN17" i="21"/>
  <c r="BJ17" i="21"/>
  <c r="BH17" i="21"/>
  <c r="BD17" i="21"/>
  <c r="BB17" i="21"/>
  <c r="AX17" i="21"/>
  <c r="AV17" i="21"/>
  <c r="AR17" i="21"/>
  <c r="AP17" i="21"/>
  <c r="AL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EC28" i="2" s="1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AX40" i="2"/>
  <c r="AR40" i="2"/>
  <c r="AL40" i="2"/>
  <c r="AQ28" i="2" s="1"/>
  <c r="AF40" i="2"/>
  <c r="AK28" i="2" s="1"/>
  <c r="Z40" i="2"/>
  <c r="AE28" i="2" s="1"/>
  <c r="T40" i="2"/>
  <c r="Y28" i="2" s="1"/>
  <c r="N40" i="2"/>
  <c r="S28" i="2" s="1"/>
  <c r="H40" i="2"/>
  <c r="M28" i="2" s="1"/>
  <c r="B40" i="2"/>
  <c r="G28" i="2" s="1"/>
  <c r="DX39" i="2"/>
  <c r="DR39" i="2"/>
  <c r="DW27" i="2" s="1"/>
  <c r="DL39" i="2"/>
  <c r="DQ27" i="2" s="1"/>
  <c r="DF39" i="2"/>
  <c r="CZ39" i="2"/>
  <c r="DE27" i="2" s="1"/>
  <c r="CT39" i="2"/>
  <c r="CY27" i="2" s="1"/>
  <c r="CN39" i="2"/>
  <c r="CS27" i="2" s="1"/>
  <c r="CH39" i="2"/>
  <c r="CM27" i="2" s="1"/>
  <c r="CB39" i="2"/>
  <c r="CG27" i="2" s="1"/>
  <c r="BV39" i="2"/>
  <c r="CA27" i="2" s="1"/>
  <c r="BP39" i="2"/>
  <c r="BU27" i="2" s="1"/>
  <c r="BJ39" i="2"/>
  <c r="BD39" i="2"/>
  <c r="BI27" i="2" s="1"/>
  <c r="AX39" i="2"/>
  <c r="BC27" i="2" s="1"/>
  <c r="AR39" i="2"/>
  <c r="AW27" i="2" s="1"/>
  <c r="AL39" i="2"/>
  <c r="AQ27" i="2" s="1"/>
  <c r="AF39" i="2"/>
  <c r="AK27" i="2" s="1"/>
  <c r="Z39" i="2"/>
  <c r="AE27" i="2" s="1"/>
  <c r="T39" i="2"/>
  <c r="Y27" i="2" s="1"/>
  <c r="N39" i="2"/>
  <c r="H39" i="2"/>
  <c r="M27" i="2" s="1"/>
  <c r="B39" i="2"/>
  <c r="G27" i="2" s="1"/>
  <c r="DX38" i="2"/>
  <c r="EC26" i="2" s="1"/>
  <c r="DR38" i="2"/>
  <c r="DW26" i="2" s="1"/>
  <c r="DL38" i="2"/>
  <c r="DF38" i="2"/>
  <c r="CZ38" i="2"/>
  <c r="DE26" i="2" s="1"/>
  <c r="CT38" i="2"/>
  <c r="CY26" i="2" s="1"/>
  <c r="CN38" i="2"/>
  <c r="CS26" i="2" s="1"/>
  <c r="CH38" i="2"/>
  <c r="CM26" i="2" s="1"/>
  <c r="CB38" i="2"/>
  <c r="CG26" i="2" s="1"/>
  <c r="BV38" i="2"/>
  <c r="CA26" i="2" s="1"/>
  <c r="BP38" i="2"/>
  <c r="BJ38" i="2"/>
  <c r="BO26" i="2" s="1"/>
  <c r="BD38" i="2"/>
  <c r="BI26" i="2" s="1"/>
  <c r="AX38" i="2"/>
  <c r="BC26" i="2" s="1"/>
  <c r="AR38" i="2"/>
  <c r="AW26" i="2" s="1"/>
  <c r="AL38" i="2"/>
  <c r="AQ26" i="2" s="1"/>
  <c r="AF38" i="2"/>
  <c r="AK26" i="2" s="1"/>
  <c r="Z38" i="2"/>
  <c r="AE26" i="2" s="1"/>
  <c r="T38" i="2"/>
  <c r="N38" i="2"/>
  <c r="S26" i="2" s="1"/>
  <c r="H38" i="2"/>
  <c r="M26" i="2" s="1"/>
  <c r="B38" i="2"/>
  <c r="DX37" i="2"/>
  <c r="EC25" i="2" s="1"/>
  <c r="DR37" i="2"/>
  <c r="DW25" i="2" s="1"/>
  <c r="DL37" i="2"/>
  <c r="DQ25" i="2" s="1"/>
  <c r="DF37" i="2"/>
  <c r="DK25" i="2" s="1"/>
  <c r="CZ37" i="2"/>
  <c r="DE25" i="2" s="1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O25" i="2" s="1"/>
  <c r="BD37" i="2"/>
  <c r="BI25" i="2" s="1"/>
  <c r="AX37" i="2"/>
  <c r="BC25" i="2" s="1"/>
  <c r="AR37" i="2"/>
  <c r="AW25" i="2" s="1"/>
  <c r="AL37" i="2"/>
  <c r="AF37" i="2"/>
  <c r="AK25" i="2" s="1"/>
  <c r="Z37" i="2"/>
  <c r="AE25" i="2" s="1"/>
  <c r="T37" i="2"/>
  <c r="Y25" i="2" s="1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BI24" i="2" s="1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G24" i="2" s="1"/>
  <c r="DX35" i="2"/>
  <c r="EC23" i="2" s="1"/>
  <c r="DR35" i="2"/>
  <c r="DL35" i="2"/>
  <c r="DQ23" i="2" s="1"/>
  <c r="DF35" i="2"/>
  <c r="CZ35" i="2"/>
  <c r="DE23" i="2" s="1"/>
  <c r="CT35" i="2"/>
  <c r="CY23" i="2" s="1"/>
  <c r="CN35" i="2"/>
  <c r="CS23" i="2" s="1"/>
  <c r="CH35" i="2"/>
  <c r="CM23" i="2" s="1"/>
  <c r="CB35" i="2"/>
  <c r="CG23" i="2" s="1"/>
  <c r="BV35" i="2"/>
  <c r="CA23" i="2" s="1"/>
  <c r="BP35" i="2"/>
  <c r="BU23" i="2" s="1"/>
  <c r="BJ35" i="2"/>
  <c r="BD35" i="2"/>
  <c r="BI23" i="2" s="1"/>
  <c r="AX35" i="2"/>
  <c r="BC23" i="2" s="1"/>
  <c r="AR35" i="2"/>
  <c r="AW23" i="2" s="1"/>
  <c r="AL35" i="2"/>
  <c r="AF35" i="2"/>
  <c r="Z35" i="2"/>
  <c r="AE23" i="2" s="1"/>
  <c r="T35" i="2"/>
  <c r="Y23" i="2" s="1"/>
  <c r="N35" i="2"/>
  <c r="S23" i="2" s="1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Y22" i="2" s="1"/>
  <c r="CN34" i="2"/>
  <c r="CS22" i="2" s="1"/>
  <c r="CH34" i="2"/>
  <c r="CM22" i="2" s="1"/>
  <c r="CB34" i="2"/>
  <c r="CG22" i="2" s="1"/>
  <c r="BV34" i="2"/>
  <c r="BP34" i="2"/>
  <c r="BJ34" i="2"/>
  <c r="BO22" i="2" s="1"/>
  <c r="BD34" i="2"/>
  <c r="BI22" i="2" s="1"/>
  <c r="AX34" i="2"/>
  <c r="AR34" i="2"/>
  <c r="AW22" i="2" s="1"/>
  <c r="AL34" i="2"/>
  <c r="AQ22" i="2" s="1"/>
  <c r="AF34" i="2"/>
  <c r="AK22" i="2" s="1"/>
  <c r="Z34" i="2"/>
  <c r="T34" i="2"/>
  <c r="Y22" i="2" s="1"/>
  <c r="N34" i="2"/>
  <c r="S22" i="2" s="1"/>
  <c r="H34" i="2"/>
  <c r="M22" i="2" s="1"/>
  <c r="B34" i="2"/>
  <c r="DX33" i="2"/>
  <c r="EC21" i="2" s="1"/>
  <c r="DR33" i="2"/>
  <c r="DW21" i="2" s="1"/>
  <c r="DL33" i="2"/>
  <c r="DF33" i="2"/>
  <c r="CZ33" i="2"/>
  <c r="DE21" i="2" s="1"/>
  <c r="CT33" i="2"/>
  <c r="CY21" i="2" s="1"/>
  <c r="CN33" i="2"/>
  <c r="CS21" i="2" s="1"/>
  <c r="CH33" i="2"/>
  <c r="CB33" i="2"/>
  <c r="CG21" i="2" s="1"/>
  <c r="BV33" i="2"/>
  <c r="BP33" i="2"/>
  <c r="BJ33" i="2"/>
  <c r="BD33" i="2"/>
  <c r="BI21" i="2" s="1"/>
  <c r="AX33" i="2"/>
  <c r="BC21" i="2" s="1"/>
  <c r="AR33" i="2"/>
  <c r="AW21" i="2" s="1"/>
  <c r="AL33" i="2"/>
  <c r="AQ21" i="2" s="1"/>
  <c r="AF33" i="2"/>
  <c r="AK21" i="2" s="1"/>
  <c r="Z33" i="2"/>
  <c r="T33" i="2"/>
  <c r="N33" i="2"/>
  <c r="H33" i="2"/>
  <c r="B33" i="2"/>
  <c r="G21" i="2" s="1"/>
  <c r="DX32" i="2"/>
  <c r="EC20" i="2" s="1"/>
  <c r="DR32" i="2"/>
  <c r="DW20" i="2" s="1"/>
  <c r="DL32" i="2"/>
  <c r="DQ20" i="2" s="1"/>
  <c r="DF32" i="2"/>
  <c r="CZ32" i="2"/>
  <c r="DE20" i="2" s="1"/>
  <c r="CT32" i="2"/>
  <c r="CN32" i="2"/>
  <c r="CH32" i="2"/>
  <c r="CM20" i="2" s="1"/>
  <c r="CB32" i="2"/>
  <c r="CG20" i="2" s="1"/>
  <c r="BV32" i="2"/>
  <c r="CA20" i="2" s="1"/>
  <c r="BP32" i="2"/>
  <c r="BU20" i="2" s="1"/>
  <c r="BJ32" i="2"/>
  <c r="BD32" i="2"/>
  <c r="AX32" i="2"/>
  <c r="BC20" i="2" s="1"/>
  <c r="AR32" i="2"/>
  <c r="AL32" i="2"/>
  <c r="AQ20" i="2" s="1"/>
  <c r="AF32" i="2"/>
  <c r="AK20" i="2" s="1"/>
  <c r="Z32" i="2"/>
  <c r="AE20" i="2" s="1"/>
  <c r="T32" i="2"/>
  <c r="Y20" i="2" s="1"/>
  <c r="N32" i="2"/>
  <c r="H32" i="2"/>
  <c r="B32" i="2"/>
  <c r="G20" i="2" s="1"/>
  <c r="DX31" i="2"/>
  <c r="DR31" i="2"/>
  <c r="DW19" i="2" s="1"/>
  <c r="DL31" i="2"/>
  <c r="DF31" i="2"/>
  <c r="DK19" i="2" s="1"/>
  <c r="CZ31" i="2"/>
  <c r="CT31" i="2"/>
  <c r="CN31" i="2"/>
  <c r="CS19" i="2" s="1"/>
  <c r="CH31" i="2"/>
  <c r="CB31" i="2"/>
  <c r="BV31" i="2"/>
  <c r="CA19" i="2" s="1"/>
  <c r="BP31" i="2"/>
  <c r="BU19" i="2" s="1"/>
  <c r="BJ31" i="2"/>
  <c r="BO19" i="2" s="1"/>
  <c r="BD31" i="2"/>
  <c r="BI19" i="2" s="1"/>
  <c r="AX31" i="2"/>
  <c r="AR31" i="2"/>
  <c r="AL31" i="2"/>
  <c r="AF31" i="2"/>
  <c r="AK19" i="2" s="1"/>
  <c r="Z31" i="2"/>
  <c r="AE19" i="2" s="1"/>
  <c r="T31" i="2"/>
  <c r="N31" i="2"/>
  <c r="S19" i="2" s="1"/>
  <c r="H31" i="2"/>
  <c r="M19" i="2" s="1"/>
  <c r="B31" i="2"/>
  <c r="G19" i="2" s="1"/>
  <c r="DX30" i="2"/>
  <c r="EC18" i="2" s="1"/>
  <c r="DR30" i="2"/>
  <c r="DW18" i="2" s="1"/>
  <c r="DL30" i="2"/>
  <c r="DF30" i="2"/>
  <c r="CZ30" i="2"/>
  <c r="DE18" i="2" s="1"/>
  <c r="CT30" i="2"/>
  <c r="CY18" i="2" s="1"/>
  <c r="CN30" i="2"/>
  <c r="CH30" i="2"/>
  <c r="CB30" i="2"/>
  <c r="CG18" i="2" s="1"/>
  <c r="BV30" i="2"/>
  <c r="BP30" i="2"/>
  <c r="BU18" i="2" s="1"/>
  <c r="BJ30" i="2"/>
  <c r="BD30" i="2"/>
  <c r="BI18" i="2" s="1"/>
  <c r="AX30" i="2"/>
  <c r="AR30" i="2"/>
  <c r="AL30" i="2"/>
  <c r="AQ18" i="2" s="1"/>
  <c r="AF30" i="2"/>
  <c r="Z30" i="2"/>
  <c r="AE18" i="2" s="1"/>
  <c r="T30" i="2"/>
  <c r="Y18" i="2" s="1"/>
  <c r="N30" i="2"/>
  <c r="S18" i="2" s="1"/>
  <c r="H30" i="2"/>
  <c r="M18" i="2" s="1"/>
  <c r="B30" i="2"/>
  <c r="DX29" i="2"/>
  <c r="DR29" i="2"/>
  <c r="DL29" i="2"/>
  <c r="DF29" i="2"/>
  <c r="DK17" i="2" s="1"/>
  <c r="CZ29" i="2"/>
  <c r="DE17" i="2" s="1"/>
  <c r="CT29" i="2"/>
  <c r="CN29" i="2"/>
  <c r="CH29" i="2"/>
  <c r="CM17" i="2" s="1"/>
  <c r="CB29" i="2"/>
  <c r="CG17" i="2" s="1"/>
  <c r="BV29" i="2"/>
  <c r="BP29" i="2"/>
  <c r="BJ29" i="2"/>
  <c r="BD29" i="2"/>
  <c r="AX29" i="2"/>
  <c r="AR29" i="2"/>
  <c r="AW17" i="2" s="1"/>
  <c r="AL29" i="2"/>
  <c r="AQ17" i="2" s="1"/>
  <c r="AF29" i="2"/>
  <c r="Z29" i="2"/>
  <c r="AE17" i="2" s="1"/>
  <c r="T29" i="2"/>
  <c r="Y17" i="2" s="1"/>
  <c r="N29" i="2"/>
  <c r="H29" i="2"/>
  <c r="B29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P28" i="2"/>
  <c r="AL28" i="2"/>
  <c r="AJ28" i="2"/>
  <c r="AF28" i="2"/>
  <c r="AD28" i="2"/>
  <c r="Z28" i="2"/>
  <c r="X28" i="2"/>
  <c r="T28" i="2"/>
  <c r="R28" i="2"/>
  <c r="N28" i="2"/>
  <c r="L28" i="2"/>
  <c r="H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R27" i="2"/>
  <c r="CN27" i="2"/>
  <c r="CL27" i="2"/>
  <c r="CH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V27" i="2"/>
  <c r="AR27" i="2"/>
  <c r="AP27" i="2"/>
  <c r="AL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B26" i="2"/>
  <c r="DX26" i="2"/>
  <c r="DV26" i="2"/>
  <c r="DR26" i="2"/>
  <c r="DQ26" i="2"/>
  <c r="DP26" i="2"/>
  <c r="DL26" i="2"/>
  <c r="DK26" i="2"/>
  <c r="DJ26" i="2"/>
  <c r="DF26" i="2"/>
  <c r="DD26" i="2"/>
  <c r="CZ26" i="2"/>
  <c r="CX26" i="2"/>
  <c r="CT26" i="2"/>
  <c r="CR26" i="2"/>
  <c r="CN26" i="2"/>
  <c r="CL26" i="2"/>
  <c r="CH26" i="2"/>
  <c r="CF26" i="2"/>
  <c r="CB26" i="2"/>
  <c r="BZ26" i="2"/>
  <c r="BV26" i="2"/>
  <c r="BU26" i="2"/>
  <c r="BT26" i="2"/>
  <c r="BP26" i="2"/>
  <c r="BN26" i="2"/>
  <c r="BJ26" i="2"/>
  <c r="BH26" i="2"/>
  <c r="BD26" i="2"/>
  <c r="BB26" i="2"/>
  <c r="AX26" i="2"/>
  <c r="AV26" i="2"/>
  <c r="AR26" i="2"/>
  <c r="AP26" i="2"/>
  <c r="AL26" i="2"/>
  <c r="AJ26" i="2"/>
  <c r="AF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P25" i="2"/>
  <c r="DL25" i="2"/>
  <c r="DJ25" i="2"/>
  <c r="DF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N25" i="2"/>
  <c r="BJ25" i="2"/>
  <c r="BH25" i="2"/>
  <c r="BD25" i="2"/>
  <c r="BB25" i="2"/>
  <c r="AX25" i="2"/>
  <c r="AV25" i="2"/>
  <c r="AR25" i="2"/>
  <c r="AQ25" i="2"/>
  <c r="AP25" i="2"/>
  <c r="AL25" i="2"/>
  <c r="AJ25" i="2"/>
  <c r="AF25" i="2"/>
  <c r="AD25" i="2"/>
  <c r="Z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F24" i="2"/>
  <c r="B24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R23" i="2"/>
  <c r="CN23" i="2"/>
  <c r="CL23" i="2"/>
  <c r="CH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X22" i="2"/>
  <c r="CT22" i="2"/>
  <c r="CR22" i="2"/>
  <c r="CN22" i="2"/>
  <c r="CL22" i="2"/>
  <c r="CH22" i="2"/>
  <c r="CF22" i="2"/>
  <c r="CB22" i="2"/>
  <c r="CA22" i="2"/>
  <c r="BZ22" i="2"/>
  <c r="BV22" i="2"/>
  <c r="BU22" i="2"/>
  <c r="BT22" i="2"/>
  <c r="BP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E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V21" i="2"/>
  <c r="DR21" i="2"/>
  <c r="DQ21" i="2"/>
  <c r="DP21" i="2"/>
  <c r="DL21" i="2"/>
  <c r="DK21" i="2"/>
  <c r="DJ21" i="2"/>
  <c r="DF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H21" i="2"/>
  <c r="BD21" i="2"/>
  <c r="BB21" i="2"/>
  <c r="AX21" i="2"/>
  <c r="AV21" i="2"/>
  <c r="AR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V20" i="2"/>
  <c r="DR20" i="2"/>
  <c r="DP20" i="2"/>
  <c r="DL20" i="2"/>
  <c r="DK20" i="2"/>
  <c r="DJ20" i="2"/>
  <c r="DF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BZ20" i="2"/>
  <c r="BV20" i="2"/>
  <c r="BT20" i="2"/>
  <c r="BP20" i="2"/>
  <c r="BO20" i="2"/>
  <c r="BN20" i="2"/>
  <c r="BJ20" i="2"/>
  <c r="BI20" i="2"/>
  <c r="BH20" i="2"/>
  <c r="BD20" i="2"/>
  <c r="BB20" i="2"/>
  <c r="AX20" i="2"/>
  <c r="AW20" i="2"/>
  <c r="AV20" i="2"/>
  <c r="AR20" i="2"/>
  <c r="AP20" i="2"/>
  <c r="AL20" i="2"/>
  <c r="AJ20" i="2"/>
  <c r="AF20" i="2"/>
  <c r="AD20" i="2"/>
  <c r="Z20" i="2"/>
  <c r="X20" i="2"/>
  <c r="T20" i="2"/>
  <c r="S20" i="2"/>
  <c r="R20" i="2"/>
  <c r="N20" i="2"/>
  <c r="M20" i="2"/>
  <c r="L20" i="2"/>
  <c r="H20" i="2"/>
  <c r="F20" i="2"/>
  <c r="B20" i="2"/>
  <c r="EC19" i="2"/>
  <c r="EB19" i="2"/>
  <c r="DX19" i="2"/>
  <c r="DV19" i="2"/>
  <c r="DR19" i="2"/>
  <c r="DP19" i="2"/>
  <c r="DL19" i="2"/>
  <c r="DJ19" i="2"/>
  <c r="DF19" i="2"/>
  <c r="DE19" i="2"/>
  <c r="DD19" i="2"/>
  <c r="CZ19" i="2"/>
  <c r="CY19" i="2"/>
  <c r="CX19" i="2"/>
  <c r="CT19" i="2"/>
  <c r="CR19" i="2"/>
  <c r="CN19" i="2"/>
  <c r="CM19" i="2"/>
  <c r="CL19" i="2"/>
  <c r="CH19" i="2"/>
  <c r="CG19" i="2"/>
  <c r="CF19" i="2"/>
  <c r="CB19" i="2"/>
  <c r="BZ19" i="2"/>
  <c r="BV19" i="2"/>
  <c r="BT19" i="2"/>
  <c r="BP19" i="2"/>
  <c r="BN19" i="2"/>
  <c r="BJ19" i="2"/>
  <c r="BH19" i="2"/>
  <c r="BD19" i="2"/>
  <c r="BC19" i="2"/>
  <c r="BB19" i="2"/>
  <c r="AX19" i="2"/>
  <c r="AW19" i="2"/>
  <c r="AV19" i="2"/>
  <c r="AR19" i="2"/>
  <c r="AQ19" i="2"/>
  <c r="AP19" i="2"/>
  <c r="AL19" i="2"/>
  <c r="AJ19" i="2"/>
  <c r="AF19" i="2"/>
  <c r="AD19" i="2"/>
  <c r="Z19" i="2"/>
  <c r="X19" i="2"/>
  <c r="T19" i="2"/>
  <c r="R19" i="2"/>
  <c r="N19" i="2"/>
  <c r="L19" i="2"/>
  <c r="H19" i="2"/>
  <c r="F19" i="2"/>
  <c r="B19" i="2"/>
  <c r="EB18" i="2"/>
  <c r="DX18" i="2"/>
  <c r="DV18" i="2"/>
  <c r="DR18" i="2"/>
  <c r="DQ18" i="2"/>
  <c r="DP18" i="2"/>
  <c r="DL18" i="2"/>
  <c r="DK18" i="2"/>
  <c r="DJ18" i="2"/>
  <c r="DF18" i="2"/>
  <c r="DD18" i="2"/>
  <c r="CZ18" i="2"/>
  <c r="CX18" i="2"/>
  <c r="CT18" i="2"/>
  <c r="CS18" i="2"/>
  <c r="CR18" i="2"/>
  <c r="CN18" i="2"/>
  <c r="CM18" i="2"/>
  <c r="CL18" i="2"/>
  <c r="CH18" i="2"/>
  <c r="CF18" i="2"/>
  <c r="CB18" i="2"/>
  <c r="CA18" i="2"/>
  <c r="BZ18" i="2"/>
  <c r="BV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P18" i="2"/>
  <c r="AL18" i="2"/>
  <c r="AK18" i="2"/>
  <c r="AJ18" i="2"/>
  <c r="AF18" i="2"/>
  <c r="AD18" i="2"/>
  <c r="Z18" i="2"/>
  <c r="X18" i="2"/>
  <c r="T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J17" i="2"/>
  <c r="DF17" i="2"/>
  <c r="DD17" i="2"/>
  <c r="CZ17" i="2"/>
  <c r="CY17" i="2"/>
  <c r="CX17" i="2"/>
  <c r="CT17" i="2"/>
  <c r="CR17" i="2"/>
  <c r="CN17" i="2"/>
  <c r="CL17" i="2"/>
  <c r="CH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P17" i="2"/>
  <c r="AL17" i="2"/>
  <c r="AK17" i="2"/>
  <c r="AJ17" i="2"/>
  <c r="AF17" i="2"/>
  <c r="AD17" i="2"/>
  <c r="Z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EC28" i="5" s="1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BI28" i="5" s="1"/>
  <c r="AX40" i="5"/>
  <c r="AR40" i="5"/>
  <c r="AL40" i="5"/>
  <c r="AQ28" i="5" s="1"/>
  <c r="AF40" i="5"/>
  <c r="AK28" i="5" s="1"/>
  <c r="Z40" i="5"/>
  <c r="T40" i="5"/>
  <c r="Y28" i="5" s="1"/>
  <c r="N40" i="5"/>
  <c r="S28" i="5" s="1"/>
  <c r="H40" i="5"/>
  <c r="M28" i="5" s="1"/>
  <c r="B40" i="5"/>
  <c r="G28" i="5" s="1"/>
  <c r="DX39" i="5"/>
  <c r="EC27" i="5" s="1"/>
  <c r="DR39" i="5"/>
  <c r="DL39" i="5"/>
  <c r="DQ27" i="5" s="1"/>
  <c r="DF39" i="5"/>
  <c r="CZ39" i="5"/>
  <c r="DE27" i="5" s="1"/>
  <c r="CT39" i="5"/>
  <c r="CY27" i="5" s="1"/>
  <c r="CN39" i="5"/>
  <c r="CS27" i="5" s="1"/>
  <c r="CH39" i="5"/>
  <c r="CM27" i="5" s="1"/>
  <c r="CB39" i="5"/>
  <c r="CG27" i="5" s="1"/>
  <c r="BV39" i="5"/>
  <c r="CA27" i="5" s="1"/>
  <c r="BP39" i="5"/>
  <c r="BU27" i="5" s="1"/>
  <c r="BJ39" i="5"/>
  <c r="BD39" i="5"/>
  <c r="BI27" i="5" s="1"/>
  <c r="AX39" i="5"/>
  <c r="BC27" i="5" s="1"/>
  <c r="AR39" i="5"/>
  <c r="AL39" i="5"/>
  <c r="AQ27" i="5" s="1"/>
  <c r="AF39" i="5"/>
  <c r="AK27" i="5" s="1"/>
  <c r="Z39" i="5"/>
  <c r="AE27" i="5" s="1"/>
  <c r="T39" i="5"/>
  <c r="N39" i="5"/>
  <c r="H39" i="5"/>
  <c r="B39" i="5"/>
  <c r="DX38" i="5"/>
  <c r="DR38" i="5"/>
  <c r="DW26" i="5" s="1"/>
  <c r="DL38" i="5"/>
  <c r="DQ26" i="5" s="1"/>
  <c r="DF38" i="5"/>
  <c r="DK26" i="5" s="1"/>
  <c r="CZ38" i="5"/>
  <c r="DE26" i="5" s="1"/>
  <c r="CT38" i="5"/>
  <c r="CN38" i="5"/>
  <c r="CH38" i="5"/>
  <c r="CB38" i="5"/>
  <c r="CG26" i="5" s="1"/>
  <c r="BV38" i="5"/>
  <c r="BP38" i="5"/>
  <c r="BU26" i="5" s="1"/>
  <c r="BJ38" i="5"/>
  <c r="BD38" i="5"/>
  <c r="BI26" i="5" s="1"/>
  <c r="AX38" i="5"/>
  <c r="BC26" i="5" s="1"/>
  <c r="AR38" i="5"/>
  <c r="AL38" i="5"/>
  <c r="AQ26" i="5" s="1"/>
  <c r="AF38" i="5"/>
  <c r="AK26" i="5" s="1"/>
  <c r="Z38" i="5"/>
  <c r="AE26" i="5" s="1"/>
  <c r="T38" i="5"/>
  <c r="Y26" i="5" s="1"/>
  <c r="N38" i="5"/>
  <c r="S26" i="5" s="1"/>
  <c r="H38" i="5"/>
  <c r="B38" i="5"/>
  <c r="G26" i="5" s="1"/>
  <c r="DX37" i="5"/>
  <c r="DR37" i="5"/>
  <c r="DL37" i="5"/>
  <c r="DQ25" i="5" s="1"/>
  <c r="DF37" i="5"/>
  <c r="DK25" i="5" s="1"/>
  <c r="CZ37" i="5"/>
  <c r="DE25" i="5" s="1"/>
  <c r="CT37" i="5"/>
  <c r="CY25" i="5" s="1"/>
  <c r="CN37" i="5"/>
  <c r="CS25" i="5" s="1"/>
  <c r="CH37" i="5"/>
  <c r="CB37" i="5"/>
  <c r="BV37" i="5"/>
  <c r="BP37" i="5"/>
  <c r="BU25" i="5" s="1"/>
  <c r="BJ37" i="5"/>
  <c r="BO25" i="5" s="1"/>
  <c r="BD37" i="5"/>
  <c r="BI25" i="5" s="1"/>
  <c r="AX37" i="5"/>
  <c r="BC25" i="5" s="1"/>
  <c r="AR37" i="5"/>
  <c r="AW25" i="5" s="1"/>
  <c r="AL37" i="5"/>
  <c r="AQ25" i="5" s="1"/>
  <c r="AF37" i="5"/>
  <c r="Z37" i="5"/>
  <c r="AE25" i="5" s="1"/>
  <c r="T37" i="5"/>
  <c r="Y25" i="5" s="1"/>
  <c r="N37" i="5"/>
  <c r="H37" i="5"/>
  <c r="M25" i="5" s="1"/>
  <c r="B37" i="5"/>
  <c r="G25" i="5" s="1"/>
  <c r="DX36" i="5"/>
  <c r="EC24" i="5" s="1"/>
  <c r="DR36" i="5"/>
  <c r="DL36" i="5"/>
  <c r="DF36" i="5"/>
  <c r="DK24" i="5" s="1"/>
  <c r="CZ36" i="5"/>
  <c r="DE24" i="5" s="1"/>
  <c r="CT36" i="5"/>
  <c r="CN36" i="5"/>
  <c r="CS24" i="5" s="1"/>
  <c r="CH36" i="5"/>
  <c r="CM24" i="5" s="1"/>
  <c r="CB36" i="5"/>
  <c r="CG24" i="5" s="1"/>
  <c r="BV36" i="5"/>
  <c r="BP36" i="5"/>
  <c r="BU24" i="5" s="1"/>
  <c r="BJ36" i="5"/>
  <c r="BO24" i="5" s="1"/>
  <c r="BD36" i="5"/>
  <c r="BI24" i="5" s="1"/>
  <c r="AX36" i="5"/>
  <c r="AR36" i="5"/>
  <c r="AW24" i="5" s="1"/>
  <c r="AL36" i="5"/>
  <c r="AQ24" i="5" s="1"/>
  <c r="AF36" i="5"/>
  <c r="Z36" i="5"/>
  <c r="AE24" i="5" s="1"/>
  <c r="T36" i="5"/>
  <c r="N36" i="5"/>
  <c r="S24" i="5" s="1"/>
  <c r="H36" i="5"/>
  <c r="M24" i="5" s="1"/>
  <c r="B36" i="5"/>
  <c r="DX35" i="5"/>
  <c r="EC23" i="5" s="1"/>
  <c r="DR35" i="5"/>
  <c r="DW23" i="5" s="1"/>
  <c r="DL35" i="5"/>
  <c r="DQ23" i="5" s="1"/>
  <c r="DF35" i="5"/>
  <c r="CZ35" i="5"/>
  <c r="CT35" i="5"/>
  <c r="CY23" i="5" s="1"/>
  <c r="CN35" i="5"/>
  <c r="CH35" i="5"/>
  <c r="CB35" i="5"/>
  <c r="CG23" i="5" s="1"/>
  <c r="BV35" i="5"/>
  <c r="CA23" i="5" s="1"/>
  <c r="BP35" i="5"/>
  <c r="BU23" i="5" s="1"/>
  <c r="BJ35" i="5"/>
  <c r="BO23" i="5" s="1"/>
  <c r="BD35" i="5"/>
  <c r="AX35" i="5"/>
  <c r="AR35" i="5"/>
  <c r="AL35" i="5"/>
  <c r="AF35" i="5"/>
  <c r="Z35" i="5"/>
  <c r="AE23" i="5" s="1"/>
  <c r="T35" i="5"/>
  <c r="N35" i="5"/>
  <c r="S23" i="5" s="1"/>
  <c r="H35" i="5"/>
  <c r="M23" i="5" s="1"/>
  <c r="B35" i="5"/>
  <c r="DX34" i="5"/>
  <c r="DR34" i="5"/>
  <c r="DL34" i="5"/>
  <c r="DQ22" i="5" s="1"/>
  <c r="DF34" i="5"/>
  <c r="DK22" i="5" s="1"/>
  <c r="CZ34" i="5"/>
  <c r="DE22" i="5" s="1"/>
  <c r="CT34" i="5"/>
  <c r="CN34" i="5"/>
  <c r="CS22" i="5" s="1"/>
  <c r="CH34" i="5"/>
  <c r="CM22" i="5" s="1"/>
  <c r="CB34" i="5"/>
  <c r="CG22" i="5" s="1"/>
  <c r="BV34" i="5"/>
  <c r="BP34" i="5"/>
  <c r="BU22" i="5" s="1"/>
  <c r="BJ34" i="5"/>
  <c r="BD34" i="5"/>
  <c r="BI22" i="5" s="1"/>
  <c r="AX34" i="5"/>
  <c r="BC22" i="5" s="1"/>
  <c r="AR34" i="5"/>
  <c r="AW22" i="5" s="1"/>
  <c r="AL34" i="5"/>
  <c r="AQ22" i="5" s="1"/>
  <c r="AF34" i="5"/>
  <c r="Z34" i="5"/>
  <c r="T34" i="5"/>
  <c r="N34" i="5"/>
  <c r="H34" i="5"/>
  <c r="B34" i="5"/>
  <c r="DX33" i="5"/>
  <c r="EC21" i="5" s="1"/>
  <c r="DR33" i="5"/>
  <c r="DL33" i="5"/>
  <c r="DF33" i="5"/>
  <c r="CZ33" i="5"/>
  <c r="DE21" i="5" s="1"/>
  <c r="CT33" i="5"/>
  <c r="CY21" i="5" s="1"/>
  <c r="CN33" i="5"/>
  <c r="CS21" i="5" s="1"/>
  <c r="CH33" i="5"/>
  <c r="CM21" i="5" s="1"/>
  <c r="CB33" i="5"/>
  <c r="BV33" i="5"/>
  <c r="BP33" i="5"/>
  <c r="BJ33" i="5"/>
  <c r="BO21" i="5" s="1"/>
  <c r="BD33" i="5"/>
  <c r="BI21" i="5" s="1"/>
  <c r="AX33" i="5"/>
  <c r="BC21" i="5" s="1"/>
  <c r="AR33" i="5"/>
  <c r="AL33" i="5"/>
  <c r="AQ21" i="5" s="1"/>
  <c r="AF33" i="5"/>
  <c r="AK21" i="5" s="1"/>
  <c r="Z33" i="5"/>
  <c r="T33" i="5"/>
  <c r="N33" i="5"/>
  <c r="H33" i="5"/>
  <c r="M21" i="5" s="1"/>
  <c r="B33" i="5"/>
  <c r="G21" i="5" s="1"/>
  <c r="DX32" i="5"/>
  <c r="EC20" i="5" s="1"/>
  <c r="DR32" i="5"/>
  <c r="DW20" i="5" s="1"/>
  <c r="DL32" i="5"/>
  <c r="DQ20" i="5" s="1"/>
  <c r="DF32" i="5"/>
  <c r="DK20" i="5" s="1"/>
  <c r="CZ32" i="5"/>
  <c r="DE20" i="5" s="1"/>
  <c r="CT32" i="5"/>
  <c r="CY20" i="5" s="1"/>
  <c r="CN32" i="5"/>
  <c r="CS20" i="5" s="1"/>
  <c r="CH32" i="5"/>
  <c r="CB32" i="5"/>
  <c r="CG20" i="5" s="1"/>
  <c r="BV32" i="5"/>
  <c r="BP32" i="5"/>
  <c r="BU20" i="5" s="1"/>
  <c r="BJ32" i="5"/>
  <c r="BO20" i="5" s="1"/>
  <c r="BD32" i="5"/>
  <c r="BI20" i="5" s="1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W19" i="5" s="1"/>
  <c r="DL31" i="5"/>
  <c r="DQ19" i="5" s="1"/>
  <c r="DF31" i="5"/>
  <c r="DK19" i="5" s="1"/>
  <c r="CZ31" i="5"/>
  <c r="CT31" i="5"/>
  <c r="CY19" i="5" s="1"/>
  <c r="CN31" i="5"/>
  <c r="CH31" i="5"/>
  <c r="CB31" i="5"/>
  <c r="BV31" i="5"/>
  <c r="BP31" i="5"/>
  <c r="BU19" i="5" s="1"/>
  <c r="BJ31" i="5"/>
  <c r="BO19" i="5" s="1"/>
  <c r="BD31" i="5"/>
  <c r="BI19" i="5" s="1"/>
  <c r="AX31" i="5"/>
  <c r="BC19" i="5" s="1"/>
  <c r="AR31" i="5"/>
  <c r="AW19" i="5" s="1"/>
  <c r="AL31" i="5"/>
  <c r="AF31" i="5"/>
  <c r="Z31" i="5"/>
  <c r="T31" i="5"/>
  <c r="N31" i="5"/>
  <c r="S19" i="5" s="1"/>
  <c r="H31" i="5"/>
  <c r="M19" i="5" s="1"/>
  <c r="B31" i="5"/>
  <c r="G19" i="5" s="1"/>
  <c r="DX30" i="5"/>
  <c r="EC18" i="5" s="1"/>
  <c r="DR30" i="5"/>
  <c r="DL30" i="5"/>
  <c r="DQ18" i="5" s="1"/>
  <c r="DF30" i="5"/>
  <c r="DK18" i="5" s="1"/>
  <c r="CZ30" i="5"/>
  <c r="DE18" i="5" s="1"/>
  <c r="CT30" i="5"/>
  <c r="CN30" i="5"/>
  <c r="CS18" i="5" s="1"/>
  <c r="CH30" i="5"/>
  <c r="CM18" i="5" s="1"/>
  <c r="CB30" i="5"/>
  <c r="BV30" i="5"/>
  <c r="CA18" i="5" s="1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S18" i="5" s="1"/>
  <c r="H30" i="5"/>
  <c r="B30" i="5"/>
  <c r="G18" i="5" s="1"/>
  <c r="DX29" i="5"/>
  <c r="DR29" i="5"/>
  <c r="DW17" i="5" s="1"/>
  <c r="DL29" i="5"/>
  <c r="DF29" i="5"/>
  <c r="CZ29" i="5"/>
  <c r="DE17" i="5" s="1"/>
  <c r="CT29" i="5"/>
  <c r="CN29" i="5"/>
  <c r="CH29" i="5"/>
  <c r="CM17" i="5" s="1"/>
  <c r="CB29" i="5"/>
  <c r="BV29" i="5"/>
  <c r="BP29" i="5"/>
  <c r="BJ29" i="5"/>
  <c r="BD29" i="5"/>
  <c r="BI17" i="5" s="1"/>
  <c r="AX29" i="5"/>
  <c r="AR29" i="5"/>
  <c r="AL29" i="5"/>
  <c r="AQ17" i="5" s="1"/>
  <c r="AF29" i="5"/>
  <c r="AK17" i="5" s="1"/>
  <c r="Z29" i="5"/>
  <c r="AE17" i="5" s="1"/>
  <c r="T29" i="5"/>
  <c r="N29" i="5"/>
  <c r="S17" i="5" s="1"/>
  <c r="H29" i="5"/>
  <c r="M17" i="5" s="1"/>
  <c r="B29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N28" i="5"/>
  <c r="BJ28" i="5"/>
  <c r="BH28" i="5"/>
  <c r="BD28" i="5"/>
  <c r="BC28" i="5"/>
  <c r="BB28" i="5"/>
  <c r="AX28" i="5"/>
  <c r="AV28" i="5"/>
  <c r="AR28" i="5"/>
  <c r="AP28" i="5"/>
  <c r="AL28" i="5"/>
  <c r="AJ28" i="5"/>
  <c r="AF28" i="5"/>
  <c r="AE28" i="5"/>
  <c r="AD28" i="5"/>
  <c r="Z28" i="5"/>
  <c r="X28" i="5"/>
  <c r="T28" i="5"/>
  <c r="R28" i="5"/>
  <c r="N28" i="5"/>
  <c r="L28" i="5"/>
  <c r="H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D27" i="5"/>
  <c r="CZ27" i="5"/>
  <c r="CX27" i="5"/>
  <c r="CT27" i="5"/>
  <c r="CR27" i="5"/>
  <c r="CN27" i="5"/>
  <c r="CL27" i="5"/>
  <c r="CH27" i="5"/>
  <c r="CF27" i="5"/>
  <c r="CB27" i="5"/>
  <c r="BZ27" i="5"/>
  <c r="BV27" i="5"/>
  <c r="BT27" i="5"/>
  <c r="BP27" i="5"/>
  <c r="BO27" i="5"/>
  <c r="BN27" i="5"/>
  <c r="BJ27" i="5"/>
  <c r="BH27" i="5"/>
  <c r="BD27" i="5"/>
  <c r="BB27" i="5"/>
  <c r="AX27" i="5"/>
  <c r="AW27" i="5"/>
  <c r="AV27" i="5"/>
  <c r="AR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B26" i="5"/>
  <c r="AX26" i="5"/>
  <c r="AV26" i="5"/>
  <c r="AR26" i="5"/>
  <c r="AP26" i="5"/>
  <c r="AL26" i="5"/>
  <c r="AJ26" i="5"/>
  <c r="AF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P25" i="5"/>
  <c r="DL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T25" i="5"/>
  <c r="BP25" i="5"/>
  <c r="BN25" i="5"/>
  <c r="BJ25" i="5"/>
  <c r="BH25" i="5"/>
  <c r="BD25" i="5"/>
  <c r="BB25" i="5"/>
  <c r="AX25" i="5"/>
  <c r="AV25" i="5"/>
  <c r="AR25" i="5"/>
  <c r="AP25" i="5"/>
  <c r="AL25" i="5"/>
  <c r="AK25" i="5"/>
  <c r="AJ25" i="5"/>
  <c r="AF25" i="5"/>
  <c r="AD25" i="5"/>
  <c r="Z25" i="5"/>
  <c r="X25" i="5"/>
  <c r="T25" i="5"/>
  <c r="S25" i="5"/>
  <c r="R25" i="5"/>
  <c r="N25" i="5"/>
  <c r="L25" i="5"/>
  <c r="H25" i="5"/>
  <c r="F25" i="5"/>
  <c r="B25" i="5"/>
  <c r="EB24" i="5"/>
  <c r="DX24" i="5"/>
  <c r="DW24" i="5"/>
  <c r="DV24" i="5"/>
  <c r="DR24" i="5"/>
  <c r="DQ24" i="5"/>
  <c r="DP24" i="5"/>
  <c r="DL24" i="5"/>
  <c r="DJ24" i="5"/>
  <c r="DF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T24" i="5"/>
  <c r="BP24" i="5"/>
  <c r="BN24" i="5"/>
  <c r="BJ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R24" i="5"/>
  <c r="N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X23" i="5"/>
  <c r="CT23" i="5"/>
  <c r="CS23" i="5"/>
  <c r="CR23" i="5"/>
  <c r="CN23" i="5"/>
  <c r="CM23" i="5"/>
  <c r="CL23" i="5"/>
  <c r="CH23" i="5"/>
  <c r="CF23" i="5"/>
  <c r="CB23" i="5"/>
  <c r="BZ23" i="5"/>
  <c r="BV23" i="5"/>
  <c r="BT23" i="5"/>
  <c r="BP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R23" i="5"/>
  <c r="N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R22" i="5"/>
  <c r="CN22" i="5"/>
  <c r="CL22" i="5"/>
  <c r="CH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B22" i="5"/>
  <c r="AX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L21" i="5"/>
  <c r="CH21" i="5"/>
  <c r="CG21" i="5"/>
  <c r="CF21" i="5"/>
  <c r="CB21" i="5"/>
  <c r="CA21" i="5"/>
  <c r="BZ21" i="5"/>
  <c r="BV21" i="5"/>
  <c r="BU21" i="5"/>
  <c r="BT21" i="5"/>
  <c r="BP21" i="5"/>
  <c r="BN21" i="5"/>
  <c r="BJ21" i="5"/>
  <c r="BH21" i="5"/>
  <c r="BD21" i="5"/>
  <c r="BB21" i="5"/>
  <c r="AX21" i="5"/>
  <c r="AV21" i="5"/>
  <c r="AR21" i="5"/>
  <c r="AP21" i="5"/>
  <c r="AL21" i="5"/>
  <c r="AJ21" i="5"/>
  <c r="AF21" i="5"/>
  <c r="AD21" i="5"/>
  <c r="Z21" i="5"/>
  <c r="X21" i="5"/>
  <c r="Y21" i="5" s="1"/>
  <c r="T21" i="5"/>
  <c r="S21" i="5"/>
  <c r="R21" i="5"/>
  <c r="N21" i="5"/>
  <c r="L21" i="5"/>
  <c r="H21" i="5"/>
  <c r="F21" i="5"/>
  <c r="B21" i="5"/>
  <c r="EB20" i="5"/>
  <c r="DX20" i="5"/>
  <c r="DV20" i="5"/>
  <c r="DR20" i="5"/>
  <c r="DP20" i="5"/>
  <c r="DL20" i="5"/>
  <c r="DJ20" i="5"/>
  <c r="DF20" i="5"/>
  <c r="DD20" i="5"/>
  <c r="CZ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T20" i="5"/>
  <c r="BP20" i="5"/>
  <c r="BN20" i="5"/>
  <c r="BJ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X20" i="5"/>
  <c r="Y20" i="5" s="1"/>
  <c r="T20" i="5"/>
  <c r="R20" i="5"/>
  <c r="N20" i="5"/>
  <c r="M20" i="5"/>
  <c r="L20" i="5"/>
  <c r="H20" i="5"/>
  <c r="F20" i="5"/>
  <c r="G20" i="5" s="1"/>
  <c r="B20" i="5"/>
  <c r="EB19" i="5"/>
  <c r="DX19" i="5"/>
  <c r="DV19" i="5"/>
  <c r="DR19" i="5"/>
  <c r="DP19" i="5"/>
  <c r="DL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N19" i="5"/>
  <c r="BJ19" i="5"/>
  <c r="BH19" i="5"/>
  <c r="BD19" i="5"/>
  <c r="BB19" i="5"/>
  <c r="AX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R19" i="5"/>
  <c r="N19" i="5"/>
  <c r="L19" i="5"/>
  <c r="H19" i="5"/>
  <c r="F19" i="5"/>
  <c r="B19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R18" i="5"/>
  <c r="CN18" i="5"/>
  <c r="CL18" i="5"/>
  <c r="CH18" i="5"/>
  <c r="CG18" i="5"/>
  <c r="CF18" i="5"/>
  <c r="CB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L18" i="5"/>
  <c r="AK18" i="5"/>
  <c r="AJ18" i="5"/>
  <c r="AF18" i="5"/>
  <c r="AD18" i="5"/>
  <c r="AE18" i="5" s="1"/>
  <c r="Z18" i="5"/>
  <c r="X18" i="5"/>
  <c r="T18" i="5"/>
  <c r="R18" i="5"/>
  <c r="N18" i="5"/>
  <c r="L18" i="5"/>
  <c r="H18" i="5"/>
  <c r="F18" i="5"/>
  <c r="B18" i="5"/>
  <c r="EC17" i="5"/>
  <c r="EB17" i="5"/>
  <c r="DX17" i="5"/>
  <c r="DV17" i="5"/>
  <c r="DR17" i="5"/>
  <c r="DQ17" i="5"/>
  <c r="DP17" i="5"/>
  <c r="DL17" i="5"/>
  <c r="DK17" i="5"/>
  <c r="DJ17" i="5"/>
  <c r="DF17" i="5"/>
  <c r="DD17" i="5"/>
  <c r="CZ17" i="5"/>
  <c r="CX17" i="5"/>
  <c r="CT17" i="5"/>
  <c r="CR17" i="5"/>
  <c r="CN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P17" i="5"/>
  <c r="AL17" i="5"/>
  <c r="AJ17" i="5"/>
  <c r="AF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D40" i="6"/>
  <c r="AX40" i="6"/>
  <c r="AR40" i="6"/>
  <c r="AL40" i="6"/>
  <c r="AQ28" i="6" s="1"/>
  <c r="AF40" i="6"/>
  <c r="AK28" i="6" s="1"/>
  <c r="Z40" i="6"/>
  <c r="AE28" i="6" s="1"/>
  <c r="T40" i="6"/>
  <c r="Y28" i="6" s="1"/>
  <c r="N40" i="6"/>
  <c r="S28" i="6" s="1"/>
  <c r="H40" i="6"/>
  <c r="M28" i="6" s="1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M27" i="6" s="1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AK27" i="6" s="1"/>
  <c r="Z39" i="6"/>
  <c r="AE27" i="6" s="1"/>
  <c r="T39" i="6"/>
  <c r="Y27" i="6" s="1"/>
  <c r="N39" i="6"/>
  <c r="S27" i="6" s="1"/>
  <c r="H39" i="6"/>
  <c r="M27" i="6" s="1"/>
  <c r="B39" i="6"/>
  <c r="G27" i="6" s="1"/>
  <c r="DX38" i="6"/>
  <c r="DR38" i="6"/>
  <c r="DL38" i="6"/>
  <c r="DQ26" i="6" s="1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AK26" i="6" s="1"/>
  <c r="Z38" i="6"/>
  <c r="AE26" i="6" s="1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DK25" i="6" s="1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BI25" i="6" s="1"/>
  <c r="AX37" i="6"/>
  <c r="BC25" i="6" s="1"/>
  <c r="AR37" i="6"/>
  <c r="AL37" i="6"/>
  <c r="AF37" i="6"/>
  <c r="Z37" i="6"/>
  <c r="AE25" i="6" s="1"/>
  <c r="T37" i="6"/>
  <c r="N37" i="6"/>
  <c r="S25" i="6" s="1"/>
  <c r="H37" i="6"/>
  <c r="M25" i="6" s="1"/>
  <c r="B37" i="6"/>
  <c r="G25" i="6" s="1"/>
  <c r="DX36" i="6"/>
  <c r="EC24" i="6" s="1"/>
  <c r="DR36" i="6"/>
  <c r="DW24" i="6" s="1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CA24" i="6" s="1"/>
  <c r="BP36" i="6"/>
  <c r="BU24" i="6" s="1"/>
  <c r="BJ36" i="6"/>
  <c r="BO24" i="6" s="1"/>
  <c r="BD36" i="6"/>
  <c r="BI24" i="6" s="1"/>
  <c r="AX36" i="6"/>
  <c r="AR36" i="6"/>
  <c r="AL36" i="6"/>
  <c r="AF36" i="6"/>
  <c r="AK24" i="6" s="1"/>
  <c r="Z36" i="6"/>
  <c r="AE24" i="6" s="1"/>
  <c r="T36" i="6"/>
  <c r="Y24" i="6" s="1"/>
  <c r="N36" i="6"/>
  <c r="S24" i="6" s="1"/>
  <c r="H36" i="6"/>
  <c r="M24" i="6" s="1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M23" i="6" s="1"/>
  <c r="CB35" i="6"/>
  <c r="CG23" i="6" s="1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AK23" i="6" s="1"/>
  <c r="Z35" i="6"/>
  <c r="T35" i="6"/>
  <c r="N35" i="6"/>
  <c r="S23" i="6" s="1"/>
  <c r="H35" i="6"/>
  <c r="B35" i="6"/>
  <c r="G23" i="6" s="1"/>
  <c r="DX34" i="6"/>
  <c r="EC22" i="6" s="1"/>
  <c r="DR34" i="6"/>
  <c r="DL34" i="6"/>
  <c r="DF34" i="6"/>
  <c r="DK22" i="6" s="1"/>
  <c r="CZ34" i="6"/>
  <c r="DE22" i="6" s="1"/>
  <c r="CT34" i="6"/>
  <c r="CY22" i="6" s="1"/>
  <c r="CN34" i="6"/>
  <c r="CH34" i="6"/>
  <c r="CB34" i="6"/>
  <c r="CG22" i="6" s="1"/>
  <c r="BV34" i="6"/>
  <c r="CA22" i="6" s="1"/>
  <c r="BP34" i="6"/>
  <c r="BU22" i="6" s="1"/>
  <c r="BJ34" i="6"/>
  <c r="BO22" i="6" s="1"/>
  <c r="BD34" i="6"/>
  <c r="AX34" i="6"/>
  <c r="AR34" i="6"/>
  <c r="AL34" i="6"/>
  <c r="AF34" i="6"/>
  <c r="AK22" i="6" s="1"/>
  <c r="Z34" i="6"/>
  <c r="AE22" i="6" s="1"/>
  <c r="T34" i="6"/>
  <c r="Y22" i="6" s="1"/>
  <c r="N34" i="6"/>
  <c r="H34" i="6"/>
  <c r="B34" i="6"/>
  <c r="DX33" i="6"/>
  <c r="EC21" i="6" s="1"/>
  <c r="DR33" i="6"/>
  <c r="DW21" i="6" s="1"/>
  <c r="DL33" i="6"/>
  <c r="DF33" i="6"/>
  <c r="DK21" i="6" s="1"/>
  <c r="CZ33" i="6"/>
  <c r="DE21" i="6" s="1"/>
  <c r="CT33" i="6"/>
  <c r="CY21" i="6" s="1"/>
  <c r="CN33" i="6"/>
  <c r="CS21" i="6" s="1"/>
  <c r="CH33" i="6"/>
  <c r="CM21" i="6" s="1"/>
  <c r="CB33" i="6"/>
  <c r="CG21" i="6" s="1"/>
  <c r="BV33" i="6"/>
  <c r="BP33" i="6"/>
  <c r="BJ33" i="6"/>
  <c r="BO21" i="6" s="1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DK20" i="6" s="1"/>
  <c r="CZ32" i="6"/>
  <c r="DE20" i="6" s="1"/>
  <c r="CT32" i="6"/>
  <c r="CY20" i="6" s="1"/>
  <c r="CN32" i="6"/>
  <c r="CS20" i="6" s="1"/>
  <c r="CH32" i="6"/>
  <c r="CB32" i="6"/>
  <c r="BV32" i="6"/>
  <c r="BP32" i="6"/>
  <c r="BU20" i="6" s="1"/>
  <c r="BJ32" i="6"/>
  <c r="BD32" i="6"/>
  <c r="AX32" i="6"/>
  <c r="AR32" i="6"/>
  <c r="AW20" i="6" s="1"/>
  <c r="AL32" i="6"/>
  <c r="AQ20" i="6" s="1"/>
  <c r="AF32" i="6"/>
  <c r="Z32" i="6"/>
  <c r="T32" i="6"/>
  <c r="Y20" i="6" s="1"/>
  <c r="N32" i="6"/>
  <c r="H32" i="6"/>
  <c r="B32" i="6"/>
  <c r="DX31" i="6"/>
  <c r="EC19" i="6" s="1"/>
  <c r="DR31" i="6"/>
  <c r="DW19" i="6" s="1"/>
  <c r="DL31" i="6"/>
  <c r="DQ19" i="6" s="1"/>
  <c r="DF31" i="6"/>
  <c r="DK19" i="6" s="1"/>
  <c r="CZ31" i="6"/>
  <c r="DE19" i="6" s="1"/>
  <c r="CT31" i="6"/>
  <c r="CN31" i="6"/>
  <c r="CH31" i="6"/>
  <c r="CB31" i="6"/>
  <c r="CG19" i="6" s="1"/>
  <c r="BV31" i="6"/>
  <c r="CA19" i="6" s="1"/>
  <c r="BP31" i="6"/>
  <c r="BU19" i="6" s="1"/>
  <c r="BJ31" i="6"/>
  <c r="BO19" i="6" s="1"/>
  <c r="BD31" i="6"/>
  <c r="AX31" i="6"/>
  <c r="AR31" i="6"/>
  <c r="AW19" i="6" s="1"/>
  <c r="AL31" i="6"/>
  <c r="AF31" i="6"/>
  <c r="Z31" i="6"/>
  <c r="T31" i="6"/>
  <c r="N31" i="6"/>
  <c r="S19" i="6" s="1"/>
  <c r="H31" i="6"/>
  <c r="B31" i="6"/>
  <c r="DX30" i="6"/>
  <c r="EC18" i="6" s="1"/>
  <c r="DR30" i="6"/>
  <c r="DW18" i="6" s="1"/>
  <c r="DL30" i="6"/>
  <c r="DQ18" i="6" s="1"/>
  <c r="DF30" i="6"/>
  <c r="CZ30" i="6"/>
  <c r="CT30" i="6"/>
  <c r="CN30" i="6"/>
  <c r="CS18" i="6" s="1"/>
  <c r="CH30" i="6"/>
  <c r="CB30" i="6"/>
  <c r="BV30" i="6"/>
  <c r="CA18" i="6" s="1"/>
  <c r="BP30" i="6"/>
  <c r="BJ30" i="6"/>
  <c r="BD30" i="6"/>
  <c r="BI18" i="6" s="1"/>
  <c r="AX30" i="6"/>
  <c r="AR30" i="6"/>
  <c r="AW18" i="6" s="1"/>
  <c r="AL30" i="6"/>
  <c r="AF30" i="6"/>
  <c r="Z30" i="6"/>
  <c r="T30" i="6"/>
  <c r="Y18" i="6" s="1"/>
  <c r="N30" i="6"/>
  <c r="H30" i="6"/>
  <c r="B30" i="6"/>
  <c r="DX29" i="6"/>
  <c r="DR29" i="6"/>
  <c r="DL29" i="6"/>
  <c r="DQ17" i="6" s="1"/>
  <c r="DF29" i="6"/>
  <c r="CZ29" i="6"/>
  <c r="CT29" i="6"/>
  <c r="CN29" i="6"/>
  <c r="CS17" i="6" s="1"/>
  <c r="CH29" i="6"/>
  <c r="CB29" i="6"/>
  <c r="BV29" i="6"/>
  <c r="BP29" i="6"/>
  <c r="BJ29" i="6"/>
  <c r="BD29" i="6"/>
  <c r="AX29" i="6"/>
  <c r="AR29" i="6"/>
  <c r="AL29" i="6"/>
  <c r="AF29" i="6"/>
  <c r="Z29" i="6"/>
  <c r="T29" i="6"/>
  <c r="N29" i="6"/>
  <c r="H29" i="6"/>
  <c r="B29" i="6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D28" i="6"/>
  <c r="Z28" i="6"/>
  <c r="X28" i="6"/>
  <c r="T28" i="6"/>
  <c r="R28" i="6"/>
  <c r="N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J27" i="6"/>
  <c r="AF27" i="6"/>
  <c r="AD27" i="6"/>
  <c r="Z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J26" i="6"/>
  <c r="AF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H25" i="6"/>
  <c r="BD25" i="6"/>
  <c r="BB25" i="6"/>
  <c r="AX25" i="6"/>
  <c r="AV25" i="6"/>
  <c r="AR25" i="6"/>
  <c r="AP25" i="6"/>
  <c r="AL25" i="6"/>
  <c r="AJ25" i="6"/>
  <c r="AF25" i="6"/>
  <c r="AD25" i="6"/>
  <c r="Z25" i="6"/>
  <c r="Y25" i="6"/>
  <c r="X25" i="6"/>
  <c r="T25" i="6"/>
  <c r="R25" i="6"/>
  <c r="N25" i="6"/>
  <c r="L25" i="6"/>
  <c r="H25" i="6"/>
  <c r="F25" i="6"/>
  <c r="B25" i="6"/>
  <c r="EB24" i="6"/>
  <c r="DX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J24" i="6"/>
  <c r="AF24" i="6"/>
  <c r="AD24" i="6"/>
  <c r="Z24" i="6"/>
  <c r="X24" i="6"/>
  <c r="T24" i="6"/>
  <c r="R24" i="6"/>
  <c r="N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L23" i="6"/>
  <c r="CH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J23" i="6"/>
  <c r="AF23" i="6"/>
  <c r="AD23" i="6"/>
  <c r="Z23" i="6"/>
  <c r="X23" i="6"/>
  <c r="T23" i="6"/>
  <c r="R23" i="6"/>
  <c r="N23" i="6"/>
  <c r="L23" i="6"/>
  <c r="H23" i="6"/>
  <c r="F23" i="6"/>
  <c r="B23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X22" i="6"/>
  <c r="CT22" i="6"/>
  <c r="CR22" i="6"/>
  <c r="CN22" i="6"/>
  <c r="CL22" i="6"/>
  <c r="CH22" i="6"/>
  <c r="CF22" i="6"/>
  <c r="CB22" i="6"/>
  <c r="BZ22" i="6"/>
  <c r="BV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J22" i="6"/>
  <c r="AF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D21" i="6"/>
  <c r="CZ21" i="6"/>
  <c r="CX21" i="6"/>
  <c r="CT21" i="6"/>
  <c r="CR21" i="6"/>
  <c r="CN21" i="6"/>
  <c r="CL21" i="6"/>
  <c r="CH21" i="6"/>
  <c r="CF21" i="6"/>
  <c r="CB21" i="6"/>
  <c r="CA21" i="6"/>
  <c r="BZ21" i="6"/>
  <c r="BV21" i="6"/>
  <c r="BU21" i="6"/>
  <c r="BT21" i="6"/>
  <c r="BP21" i="6"/>
  <c r="BN21" i="6"/>
  <c r="BJ21" i="6"/>
  <c r="BH21" i="6"/>
  <c r="BD21" i="6"/>
  <c r="BB21" i="6"/>
  <c r="AX21" i="6"/>
  <c r="AV21" i="6"/>
  <c r="AR21" i="6"/>
  <c r="AP21" i="6"/>
  <c r="AL21" i="6"/>
  <c r="AJ21" i="6"/>
  <c r="AF21" i="6"/>
  <c r="AD21" i="6"/>
  <c r="AE21" i="6" s="1"/>
  <c r="Z21" i="6"/>
  <c r="X21" i="6"/>
  <c r="Y21" i="6" s="1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X20" i="6"/>
  <c r="CT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V20" i="6"/>
  <c r="AR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B19" i="6"/>
  <c r="DX19" i="6"/>
  <c r="DV19" i="6"/>
  <c r="DR19" i="6"/>
  <c r="DP19" i="6"/>
  <c r="DL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B19" i="6"/>
  <c r="BZ19" i="6"/>
  <c r="BV19" i="6"/>
  <c r="BT19" i="6"/>
  <c r="BP19" i="6"/>
  <c r="BN19" i="6"/>
  <c r="BJ19" i="6"/>
  <c r="BH19" i="6"/>
  <c r="BD19" i="6"/>
  <c r="BB19" i="6"/>
  <c r="BC19" i="6" s="1"/>
  <c r="AX19" i="6"/>
  <c r="AV19" i="6"/>
  <c r="AR19" i="6"/>
  <c r="AP19" i="6"/>
  <c r="AQ19" i="6" s="1"/>
  <c r="AL19" i="6"/>
  <c r="AJ19" i="6"/>
  <c r="AK19" i="6" s="1"/>
  <c r="AF19" i="6"/>
  <c r="AD19" i="6"/>
  <c r="Z19" i="6"/>
  <c r="X19" i="6"/>
  <c r="T19" i="6"/>
  <c r="R19" i="6"/>
  <c r="N19" i="6"/>
  <c r="L19" i="6"/>
  <c r="H19" i="6"/>
  <c r="F19" i="6"/>
  <c r="B19" i="6"/>
  <c r="EB18" i="6"/>
  <c r="DX18" i="6"/>
  <c r="DV18" i="6"/>
  <c r="DR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H18" i="6"/>
  <c r="CF18" i="6"/>
  <c r="CG18" i="6" s="1"/>
  <c r="CB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X18" i="6"/>
  <c r="T18" i="6"/>
  <c r="R18" i="6"/>
  <c r="N18" i="6"/>
  <c r="L18" i="6"/>
  <c r="H18" i="6"/>
  <c r="F18" i="6"/>
  <c r="B18" i="6"/>
  <c r="EB17" i="6"/>
  <c r="DX17" i="6"/>
  <c r="DW17" i="6"/>
  <c r="DV17" i="6"/>
  <c r="DR17" i="6"/>
  <c r="DP17" i="6"/>
  <c r="DL17" i="6"/>
  <c r="DK17" i="6"/>
  <c r="DJ17" i="6"/>
  <c r="DF17" i="6"/>
  <c r="DD17" i="6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L17" i="6"/>
  <c r="AJ17" i="6"/>
  <c r="AF17" i="6"/>
  <c r="AD17" i="6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S28" i="7" s="1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Q28" i="7" s="1"/>
  <c r="AF40" i="7"/>
  <c r="Z40" i="7"/>
  <c r="T40" i="7"/>
  <c r="Y28" i="7" s="1"/>
  <c r="N40" i="7"/>
  <c r="H40" i="7"/>
  <c r="M28" i="7" s="1"/>
  <c r="B40" i="7"/>
  <c r="G28" i="7" s="1"/>
  <c r="DX39" i="7"/>
  <c r="EC27" i="7" s="1"/>
  <c r="DR39" i="7"/>
  <c r="DW27" i="7" s="1"/>
  <c r="DL39" i="7"/>
  <c r="DF39" i="7"/>
  <c r="CZ39" i="7"/>
  <c r="DE27" i="7" s="1"/>
  <c r="CT39" i="7"/>
  <c r="CY27" i="7" s="1"/>
  <c r="CN39" i="7"/>
  <c r="CH39" i="7"/>
  <c r="CM27" i="7" s="1"/>
  <c r="CB39" i="7"/>
  <c r="CG27" i="7" s="1"/>
  <c r="BV39" i="7"/>
  <c r="BP39" i="7"/>
  <c r="BJ39" i="7"/>
  <c r="BD39" i="7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G27" i="7" s="1"/>
  <c r="DX38" i="7"/>
  <c r="EC26" i="7" s="1"/>
  <c r="DR38" i="7"/>
  <c r="DW26" i="7" s="1"/>
  <c r="DL38" i="7"/>
  <c r="DQ26" i="7" s="1"/>
  <c r="DF38" i="7"/>
  <c r="DK26" i="7" s="1"/>
  <c r="CZ38" i="7"/>
  <c r="DE26" i="7" s="1"/>
  <c r="CT38" i="7"/>
  <c r="CN38" i="7"/>
  <c r="CS26" i="7" s="1"/>
  <c r="CH38" i="7"/>
  <c r="CB38" i="7"/>
  <c r="CG26" i="7" s="1"/>
  <c r="BV38" i="7"/>
  <c r="BP38" i="7"/>
  <c r="BU26" i="7" s="1"/>
  <c r="BJ38" i="7"/>
  <c r="BO26" i="7" s="1"/>
  <c r="BD38" i="7"/>
  <c r="AX38" i="7"/>
  <c r="AR38" i="7"/>
  <c r="AW26" i="7" s="1"/>
  <c r="AL38" i="7"/>
  <c r="AQ26" i="7" s="1"/>
  <c r="AF38" i="7"/>
  <c r="AK26" i="7" s="1"/>
  <c r="Z38" i="7"/>
  <c r="AE26" i="7" s="1"/>
  <c r="T38" i="7"/>
  <c r="Y26" i="7" s="1"/>
  <c r="N38" i="7"/>
  <c r="S26" i="7" s="1"/>
  <c r="H38" i="7"/>
  <c r="M26" i="7" s="1"/>
  <c r="B38" i="7"/>
  <c r="G26" i="7" s="1"/>
  <c r="DX37" i="7"/>
  <c r="EC25" i="7" s="1"/>
  <c r="DR37" i="7"/>
  <c r="DL37" i="7"/>
  <c r="DQ25" i="7" s="1"/>
  <c r="DF37" i="7"/>
  <c r="CZ37" i="7"/>
  <c r="DE25" i="7" s="1"/>
  <c r="CT37" i="7"/>
  <c r="CN37" i="7"/>
  <c r="CH37" i="7"/>
  <c r="CM25" i="7" s="1"/>
  <c r="CB37" i="7"/>
  <c r="BV37" i="7"/>
  <c r="CA25" i="7" s="1"/>
  <c r="BP37" i="7"/>
  <c r="BU25" i="7" s="1"/>
  <c r="BJ37" i="7"/>
  <c r="BD37" i="7"/>
  <c r="BI25" i="7" s="1"/>
  <c r="AX37" i="7"/>
  <c r="BC25" i="7" s="1"/>
  <c r="AR37" i="7"/>
  <c r="AW25" i="7" s="1"/>
  <c r="AL37" i="7"/>
  <c r="AF37" i="7"/>
  <c r="AK25" i="7" s="1"/>
  <c r="Z37" i="7"/>
  <c r="AE25" i="7" s="1"/>
  <c r="T37" i="7"/>
  <c r="Y25" i="7" s="1"/>
  <c r="N37" i="7"/>
  <c r="H37" i="7"/>
  <c r="M25" i="7" s="1"/>
  <c r="B37" i="7"/>
  <c r="G25" i="7" s="1"/>
  <c r="DX36" i="7"/>
  <c r="DR36" i="7"/>
  <c r="DW24" i="7" s="1"/>
  <c r="DL36" i="7"/>
  <c r="DQ24" i="7" s="1"/>
  <c r="DF36" i="7"/>
  <c r="CZ36" i="7"/>
  <c r="DE24" i="7" s="1"/>
  <c r="CT36" i="7"/>
  <c r="CN36" i="7"/>
  <c r="CH36" i="7"/>
  <c r="CM24" i="7" s="1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S24" i="7" s="1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BP35" i="7"/>
  <c r="BU23" i="7" s="1"/>
  <c r="BJ35" i="7"/>
  <c r="BO23" i="7" s="1"/>
  <c r="BD35" i="7"/>
  <c r="BI23" i="7" s="1"/>
  <c r="AX35" i="7"/>
  <c r="BC23" i="7" s="1"/>
  <c r="AR35" i="7"/>
  <c r="AW23" i="7" s="1"/>
  <c r="AL35" i="7"/>
  <c r="AQ23" i="7" s="1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AK22" i="7" s="1"/>
  <c r="Z34" i="7"/>
  <c r="T34" i="7"/>
  <c r="N34" i="7"/>
  <c r="H34" i="7"/>
  <c r="B34" i="7"/>
  <c r="DX33" i="7"/>
  <c r="EC21" i="7" s="1"/>
  <c r="DR33" i="7"/>
  <c r="DW21" i="7" s="1"/>
  <c r="DL33" i="7"/>
  <c r="DF33" i="7"/>
  <c r="CZ33" i="7"/>
  <c r="DE21" i="7" s="1"/>
  <c r="CT33" i="7"/>
  <c r="CY21" i="7" s="1"/>
  <c r="CN33" i="7"/>
  <c r="CH33" i="7"/>
  <c r="CB33" i="7"/>
  <c r="CG21" i="7" s="1"/>
  <c r="BV33" i="7"/>
  <c r="CA21" i="7" s="1"/>
  <c r="BP33" i="7"/>
  <c r="BU21" i="7" s="1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EC20" i="7" s="1"/>
  <c r="DR32" i="7"/>
  <c r="DL32" i="7"/>
  <c r="DQ20" i="7" s="1"/>
  <c r="DF32" i="7"/>
  <c r="CZ32" i="7"/>
  <c r="CT32" i="7"/>
  <c r="CN32" i="7"/>
  <c r="CH32" i="7"/>
  <c r="CM20" i="7" s="1"/>
  <c r="CB32" i="7"/>
  <c r="CG20" i="7" s="1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S20" i="7" s="1"/>
  <c r="H32" i="7"/>
  <c r="M20" i="7" s="1"/>
  <c r="B32" i="7"/>
  <c r="DX31" i="7"/>
  <c r="EC19" i="7" s="1"/>
  <c r="DR31" i="7"/>
  <c r="DL31" i="7"/>
  <c r="DQ19" i="7" s="1"/>
  <c r="DF31" i="7"/>
  <c r="DK19" i="7" s="1"/>
  <c r="CZ31" i="7"/>
  <c r="DE19" i="7" s="1"/>
  <c r="CT31" i="7"/>
  <c r="CY19" i="7" s="1"/>
  <c r="CN31" i="7"/>
  <c r="CH31" i="7"/>
  <c r="CB31" i="7"/>
  <c r="CG19" i="7" s="1"/>
  <c r="BV31" i="7"/>
  <c r="BP31" i="7"/>
  <c r="BJ31" i="7"/>
  <c r="BD31" i="7"/>
  <c r="AX31" i="7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W18" i="7" s="1"/>
  <c r="DL30" i="7"/>
  <c r="DQ18" i="7" s="1"/>
  <c r="DF30" i="7"/>
  <c r="CZ30" i="7"/>
  <c r="DE18" i="7" s="1"/>
  <c r="CT30" i="7"/>
  <c r="CN30" i="7"/>
  <c r="CS18" i="7" s="1"/>
  <c r="CH30" i="7"/>
  <c r="CB30" i="7"/>
  <c r="CG18" i="7" s="1"/>
  <c r="BV30" i="7"/>
  <c r="CA18" i="7" s="1"/>
  <c r="BP30" i="7"/>
  <c r="BU18" i="7" s="1"/>
  <c r="BJ30" i="7"/>
  <c r="BD30" i="7"/>
  <c r="AX30" i="7"/>
  <c r="AR30" i="7"/>
  <c r="AL30" i="7"/>
  <c r="AQ18" i="7" s="1"/>
  <c r="AF30" i="7"/>
  <c r="Z30" i="7"/>
  <c r="T30" i="7"/>
  <c r="N30" i="7"/>
  <c r="H30" i="7"/>
  <c r="M18" i="7" s="1"/>
  <c r="B30" i="7"/>
  <c r="DX29" i="7"/>
  <c r="DR29" i="7"/>
  <c r="DW17" i="7" s="1"/>
  <c r="DL29" i="7"/>
  <c r="DF29" i="7"/>
  <c r="DK17" i="7" s="1"/>
  <c r="CZ29" i="7"/>
  <c r="DE17" i="7" s="1"/>
  <c r="CT29" i="7"/>
  <c r="CN29" i="7"/>
  <c r="CH29" i="7"/>
  <c r="CB29" i="7"/>
  <c r="CG17" i="7" s="1"/>
  <c r="BV29" i="7"/>
  <c r="BP29" i="7"/>
  <c r="BU17" i="7" s="1"/>
  <c r="BJ29" i="7"/>
  <c r="BD29" i="7"/>
  <c r="BI17" i="7" s="1"/>
  <c r="AX29" i="7"/>
  <c r="BC17" i="7" s="1"/>
  <c r="AR29" i="7"/>
  <c r="AL29" i="7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F28" i="7"/>
  <c r="B28" i="7"/>
  <c r="EB27" i="7"/>
  <c r="DX27" i="7"/>
  <c r="DV27" i="7"/>
  <c r="DR27" i="7"/>
  <c r="DQ27" i="7"/>
  <c r="DP27" i="7"/>
  <c r="DL27" i="7"/>
  <c r="DK27" i="7"/>
  <c r="DJ27" i="7"/>
  <c r="DF27" i="7"/>
  <c r="DD27" i="7"/>
  <c r="CZ27" i="7"/>
  <c r="CX27" i="7"/>
  <c r="CT27" i="7"/>
  <c r="CS27" i="7"/>
  <c r="CR27" i="7"/>
  <c r="CN27" i="7"/>
  <c r="CL27" i="7"/>
  <c r="CH27" i="7"/>
  <c r="CF27" i="7"/>
  <c r="CB27" i="7"/>
  <c r="CA27" i="7"/>
  <c r="BZ27" i="7"/>
  <c r="BV27" i="7"/>
  <c r="BU27" i="7"/>
  <c r="BT27" i="7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F27" i="7"/>
  <c r="B27" i="7"/>
  <c r="EB26" i="7"/>
  <c r="DX26" i="7"/>
  <c r="DV26" i="7"/>
  <c r="DR26" i="7"/>
  <c r="DP26" i="7"/>
  <c r="DL26" i="7"/>
  <c r="DJ26" i="7"/>
  <c r="DF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N26" i="7"/>
  <c r="BJ26" i="7"/>
  <c r="BI26" i="7"/>
  <c r="BH26" i="7"/>
  <c r="BD26" i="7"/>
  <c r="BC26" i="7"/>
  <c r="BB26" i="7"/>
  <c r="AX26" i="7"/>
  <c r="AV26" i="7"/>
  <c r="AR26" i="7"/>
  <c r="AP26" i="7"/>
  <c r="AL26" i="7"/>
  <c r="AJ26" i="7"/>
  <c r="AF26" i="7"/>
  <c r="AD26" i="7"/>
  <c r="Z26" i="7"/>
  <c r="X26" i="7"/>
  <c r="T26" i="7"/>
  <c r="R26" i="7"/>
  <c r="N26" i="7"/>
  <c r="L26" i="7"/>
  <c r="H26" i="7"/>
  <c r="F26" i="7"/>
  <c r="B26" i="7"/>
  <c r="EB25" i="7"/>
  <c r="DX25" i="7"/>
  <c r="DW25" i="7"/>
  <c r="DV25" i="7"/>
  <c r="DR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BZ25" i="7"/>
  <c r="BV25" i="7"/>
  <c r="BT25" i="7"/>
  <c r="BP25" i="7"/>
  <c r="BO25" i="7"/>
  <c r="BN25" i="7"/>
  <c r="BJ25" i="7"/>
  <c r="BH25" i="7"/>
  <c r="BD25" i="7"/>
  <c r="BB25" i="7"/>
  <c r="AX25" i="7"/>
  <c r="AV25" i="7"/>
  <c r="AR25" i="7"/>
  <c r="AP25" i="7"/>
  <c r="AL25" i="7"/>
  <c r="AJ25" i="7"/>
  <c r="AF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L24" i="7"/>
  <c r="AJ24" i="7"/>
  <c r="AF24" i="7"/>
  <c r="AD24" i="7"/>
  <c r="Z24" i="7"/>
  <c r="X24" i="7"/>
  <c r="T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CA23" i="7"/>
  <c r="BZ23" i="7"/>
  <c r="BV23" i="7"/>
  <c r="BT23" i="7"/>
  <c r="BP23" i="7"/>
  <c r="BN23" i="7"/>
  <c r="BJ23" i="7"/>
  <c r="BH23" i="7"/>
  <c r="BD23" i="7"/>
  <c r="BB23" i="7"/>
  <c r="AX23" i="7"/>
  <c r="AV23" i="7"/>
  <c r="AR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J22" i="7"/>
  <c r="BI22" i="7"/>
  <c r="BH22" i="7"/>
  <c r="BD22" i="7"/>
  <c r="BB22" i="7"/>
  <c r="AX22" i="7"/>
  <c r="AV22" i="7"/>
  <c r="AR22" i="7"/>
  <c r="AP22" i="7"/>
  <c r="AQ22" i="7" s="1"/>
  <c r="AL22" i="7"/>
  <c r="AJ22" i="7"/>
  <c r="AF22" i="7"/>
  <c r="AD22" i="7"/>
  <c r="Z22" i="7"/>
  <c r="X22" i="7"/>
  <c r="T22" i="7"/>
  <c r="R22" i="7"/>
  <c r="S22" i="7" s="1"/>
  <c r="N22" i="7"/>
  <c r="L22" i="7"/>
  <c r="H22" i="7"/>
  <c r="F22" i="7"/>
  <c r="B22" i="7"/>
  <c r="EB21" i="7"/>
  <c r="DX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B21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L20" i="7"/>
  <c r="CH20" i="7"/>
  <c r="CF20" i="7"/>
  <c r="CB20" i="7"/>
  <c r="BZ20" i="7"/>
  <c r="BV20" i="7"/>
  <c r="BT20" i="7"/>
  <c r="BP20" i="7"/>
  <c r="BN20" i="7"/>
  <c r="BJ20" i="7"/>
  <c r="BH20" i="7"/>
  <c r="BD20" i="7"/>
  <c r="BB20" i="7"/>
  <c r="AX20" i="7"/>
  <c r="AV20" i="7"/>
  <c r="AR20" i="7"/>
  <c r="AQ20" i="7"/>
  <c r="AP20" i="7"/>
  <c r="AL20" i="7"/>
  <c r="AJ20" i="7"/>
  <c r="AF20" i="7"/>
  <c r="AD20" i="7"/>
  <c r="Z20" i="7"/>
  <c r="X20" i="7"/>
  <c r="T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P19" i="7"/>
  <c r="DL19" i="7"/>
  <c r="DJ19" i="7"/>
  <c r="DF19" i="7"/>
  <c r="DD19" i="7"/>
  <c r="CZ19" i="7"/>
  <c r="CX19" i="7"/>
  <c r="CT19" i="7"/>
  <c r="CR19" i="7"/>
  <c r="CN19" i="7"/>
  <c r="CM19" i="7"/>
  <c r="CL19" i="7"/>
  <c r="CH19" i="7"/>
  <c r="CF19" i="7"/>
  <c r="CB19" i="7"/>
  <c r="CA19" i="7"/>
  <c r="BZ19" i="7"/>
  <c r="BV19" i="7"/>
  <c r="BT19" i="7"/>
  <c r="BP19" i="7"/>
  <c r="BN19" i="7"/>
  <c r="BJ19" i="7"/>
  <c r="BH19" i="7"/>
  <c r="BD19" i="7"/>
  <c r="BC19" i="7"/>
  <c r="BB19" i="7"/>
  <c r="AX19" i="7"/>
  <c r="AV19" i="7"/>
  <c r="AR19" i="7"/>
  <c r="AP19" i="7"/>
  <c r="AQ19" i="7" s="1"/>
  <c r="AL19" i="7"/>
  <c r="AJ19" i="7"/>
  <c r="AF19" i="7"/>
  <c r="AD19" i="7"/>
  <c r="Z19" i="7"/>
  <c r="X19" i="7"/>
  <c r="T19" i="7"/>
  <c r="R19" i="7"/>
  <c r="N19" i="7"/>
  <c r="L19" i="7"/>
  <c r="H19" i="7"/>
  <c r="F19" i="7"/>
  <c r="G19" i="7" s="1"/>
  <c r="B19" i="7"/>
  <c r="EC18" i="7"/>
  <c r="EB18" i="7"/>
  <c r="DX18" i="7"/>
  <c r="DV18" i="7"/>
  <c r="DR18" i="7"/>
  <c r="DP18" i="7"/>
  <c r="DL18" i="7"/>
  <c r="DK18" i="7"/>
  <c r="DJ18" i="7"/>
  <c r="DF18" i="7"/>
  <c r="DD18" i="7"/>
  <c r="CZ18" i="7"/>
  <c r="CX18" i="7"/>
  <c r="CT18" i="7"/>
  <c r="CR18" i="7"/>
  <c r="CN18" i="7"/>
  <c r="CM18" i="7"/>
  <c r="CL18" i="7"/>
  <c r="CH18" i="7"/>
  <c r="CF18" i="7"/>
  <c r="CB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B18" i="7"/>
  <c r="EB17" i="7"/>
  <c r="DX17" i="7"/>
  <c r="DV17" i="7"/>
  <c r="DR17" i="7"/>
  <c r="DQ17" i="7"/>
  <c r="DP17" i="7"/>
  <c r="DL17" i="7"/>
  <c r="DJ17" i="7"/>
  <c r="DF17" i="7"/>
  <c r="DD17" i="7"/>
  <c r="CZ17" i="7"/>
  <c r="CX17" i="7"/>
  <c r="CT17" i="7"/>
  <c r="CS17" i="7"/>
  <c r="CR17" i="7"/>
  <c r="CN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X17" i="7"/>
  <c r="Y17" i="7" s="1"/>
  <c r="T17" i="7"/>
  <c r="R17" i="7"/>
  <c r="N17" i="7"/>
  <c r="L17" i="7"/>
  <c r="H17" i="7"/>
  <c r="F17" i="7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EC28" i="8" s="1"/>
  <c r="DR40" i="8"/>
  <c r="DL40" i="8"/>
  <c r="DQ28" i="8" s="1"/>
  <c r="DF40" i="8"/>
  <c r="DK28" i="8" s="1"/>
  <c r="CZ40" i="8"/>
  <c r="DE28" i="8" s="1"/>
  <c r="CT40" i="8"/>
  <c r="CY28" i="8" s="1"/>
  <c r="CN40" i="8"/>
  <c r="CS28" i="8" s="1"/>
  <c r="CH40" i="8"/>
  <c r="CM28" i="8" s="1"/>
  <c r="CB40" i="8"/>
  <c r="BV40" i="8"/>
  <c r="BP40" i="8"/>
  <c r="BJ40" i="8"/>
  <c r="BD40" i="8"/>
  <c r="BI28" i="8" s="1"/>
  <c r="AX40" i="8"/>
  <c r="BC28" i="8" s="1"/>
  <c r="AR40" i="8"/>
  <c r="AL40" i="8"/>
  <c r="AQ28" i="8" s="1"/>
  <c r="AF40" i="8"/>
  <c r="Z40" i="8"/>
  <c r="T40" i="8"/>
  <c r="Y28" i="8" s="1"/>
  <c r="N40" i="8"/>
  <c r="S28" i="8" s="1"/>
  <c r="H40" i="8"/>
  <c r="M28" i="8" s="1"/>
  <c r="B40" i="8"/>
  <c r="G28" i="8" s="1"/>
  <c r="DX39" i="8"/>
  <c r="EC27" i="8" s="1"/>
  <c r="DR39" i="8"/>
  <c r="DW27" i="8" s="1"/>
  <c r="DL39" i="8"/>
  <c r="DF39" i="8"/>
  <c r="CZ39" i="8"/>
  <c r="DE27" i="8" s="1"/>
  <c r="CT39" i="8"/>
  <c r="CY27" i="8" s="1"/>
  <c r="CN39" i="8"/>
  <c r="CS27" i="8" s="1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AE27" i="8" s="1"/>
  <c r="T39" i="8"/>
  <c r="Y27" i="8" s="1"/>
  <c r="N39" i="8"/>
  <c r="H39" i="8"/>
  <c r="M27" i="8" s="1"/>
  <c r="B39" i="8"/>
  <c r="G27" i="8" s="1"/>
  <c r="DX38" i="8"/>
  <c r="EC26" i="8" s="1"/>
  <c r="DR38" i="8"/>
  <c r="DW26" i="8" s="1"/>
  <c r="DL38" i="8"/>
  <c r="DQ26" i="8" s="1"/>
  <c r="DF38" i="8"/>
  <c r="DK26" i="8" s="1"/>
  <c r="CZ38" i="8"/>
  <c r="DE26" i="8" s="1"/>
  <c r="CT38" i="8"/>
  <c r="CY26" i="8" s="1"/>
  <c r="CN38" i="8"/>
  <c r="CS26" i="8" s="1"/>
  <c r="CH38" i="8"/>
  <c r="CM26" i="8" s="1"/>
  <c r="CB38" i="8"/>
  <c r="CG26" i="8" s="1"/>
  <c r="BV38" i="8"/>
  <c r="CA26" i="8" s="1"/>
  <c r="BP38" i="8"/>
  <c r="BJ38" i="8"/>
  <c r="BD38" i="8"/>
  <c r="BI26" i="8" s="1"/>
  <c r="AX38" i="8"/>
  <c r="AR38" i="8"/>
  <c r="AL38" i="8"/>
  <c r="AQ26" i="8" s="1"/>
  <c r="AF38" i="8"/>
  <c r="AK26" i="8" s="1"/>
  <c r="Z38" i="8"/>
  <c r="AE26" i="8" s="1"/>
  <c r="T38" i="8"/>
  <c r="N38" i="8"/>
  <c r="S26" i="8" s="1"/>
  <c r="H38" i="8"/>
  <c r="M26" i="8" s="1"/>
  <c r="B38" i="8"/>
  <c r="G26" i="8" s="1"/>
  <c r="DX37" i="8"/>
  <c r="DR37" i="8"/>
  <c r="DW25" i="8" s="1"/>
  <c r="DL37" i="8"/>
  <c r="DQ25" i="8" s="1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BC25" i="8" s="1"/>
  <c r="AR37" i="8"/>
  <c r="AW25" i="8" s="1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EC24" i="8" s="1"/>
  <c r="DR36" i="8"/>
  <c r="DW24" i="8" s="1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CA24" i="8" s="1"/>
  <c r="BP36" i="8"/>
  <c r="BJ36" i="8"/>
  <c r="BO24" i="8" s="1"/>
  <c r="BD36" i="8"/>
  <c r="BI24" i="8" s="1"/>
  <c r="AX36" i="8"/>
  <c r="AR36" i="8"/>
  <c r="AL36" i="8"/>
  <c r="AF36" i="8"/>
  <c r="AK24" i="8" s="1"/>
  <c r="Z36" i="8"/>
  <c r="T36" i="8"/>
  <c r="Y24" i="8" s="1"/>
  <c r="N36" i="8"/>
  <c r="S24" i="8" s="1"/>
  <c r="H36" i="8"/>
  <c r="M24" i="8" s="1"/>
  <c r="B36" i="8"/>
  <c r="DX35" i="8"/>
  <c r="DR35" i="8"/>
  <c r="DL35" i="8"/>
  <c r="DF35" i="8"/>
  <c r="DK23" i="8" s="1"/>
  <c r="CZ35" i="8"/>
  <c r="DE23" i="8" s="1"/>
  <c r="CT35" i="8"/>
  <c r="CY23" i="8" s="1"/>
  <c r="CN35" i="8"/>
  <c r="CS23" i="8" s="1"/>
  <c r="CH35" i="8"/>
  <c r="CB35" i="8"/>
  <c r="CG23" i="8" s="1"/>
  <c r="BV35" i="8"/>
  <c r="BP35" i="8"/>
  <c r="BU23" i="8" s="1"/>
  <c r="BJ35" i="8"/>
  <c r="BD35" i="8"/>
  <c r="BI23" i="8" s="1"/>
  <c r="AX35" i="8"/>
  <c r="BC23" i="8" s="1"/>
  <c r="AR35" i="8"/>
  <c r="AL35" i="8"/>
  <c r="AF35" i="8"/>
  <c r="Z35" i="8"/>
  <c r="AE23" i="8" s="1"/>
  <c r="T35" i="8"/>
  <c r="Y23" i="8" s="1"/>
  <c r="N35" i="8"/>
  <c r="S23" i="8" s="1"/>
  <c r="H35" i="8"/>
  <c r="B35" i="8"/>
  <c r="G23" i="8" s="1"/>
  <c r="DX34" i="8"/>
  <c r="DR34" i="8"/>
  <c r="DW22" i="8" s="1"/>
  <c r="DL34" i="8"/>
  <c r="DF34" i="8"/>
  <c r="CZ34" i="8"/>
  <c r="CT34" i="8"/>
  <c r="CN34" i="8"/>
  <c r="CS22" i="8" s="1"/>
  <c r="CH34" i="8"/>
  <c r="CM22" i="8" s="1"/>
  <c r="CB34" i="8"/>
  <c r="CG22" i="8" s="1"/>
  <c r="BV34" i="8"/>
  <c r="CA22" i="8" s="1"/>
  <c r="BP34" i="8"/>
  <c r="BJ34" i="8"/>
  <c r="BO22" i="8" s="1"/>
  <c r="BD34" i="8"/>
  <c r="BI22" i="8" s="1"/>
  <c r="AX34" i="8"/>
  <c r="BC22" i="8" s="1"/>
  <c r="AR34" i="8"/>
  <c r="AL34" i="8"/>
  <c r="AQ22" i="8" s="1"/>
  <c r="AF34" i="8"/>
  <c r="Z34" i="8"/>
  <c r="AE22" i="8" s="1"/>
  <c r="T34" i="8"/>
  <c r="N34" i="8"/>
  <c r="H34" i="8"/>
  <c r="B34" i="8"/>
  <c r="DX33" i="8"/>
  <c r="EC21" i="8" s="1"/>
  <c r="DR33" i="8"/>
  <c r="DW21" i="8" s="1"/>
  <c r="DL33" i="8"/>
  <c r="DF33" i="8"/>
  <c r="CZ33" i="8"/>
  <c r="DE21" i="8" s="1"/>
  <c r="CT33" i="8"/>
  <c r="CN33" i="8"/>
  <c r="CS21" i="8" s="1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Q21" i="8" s="1"/>
  <c r="AF33" i="8"/>
  <c r="Z33" i="8"/>
  <c r="AE21" i="8" s="1"/>
  <c r="T33" i="8"/>
  <c r="N33" i="8"/>
  <c r="H33" i="8"/>
  <c r="B33" i="8"/>
  <c r="DX32" i="8"/>
  <c r="EC20" i="8" s="1"/>
  <c r="DR32" i="8"/>
  <c r="DW20" i="8" s="1"/>
  <c r="DL32" i="8"/>
  <c r="DQ20" i="8" s="1"/>
  <c r="DF32" i="8"/>
  <c r="DK20" i="8" s="1"/>
  <c r="CZ32" i="8"/>
  <c r="DE20" i="8" s="1"/>
  <c r="CT32" i="8"/>
  <c r="CN32" i="8"/>
  <c r="CH32" i="8"/>
  <c r="CM20" i="8" s="1"/>
  <c r="CB32" i="8"/>
  <c r="CG20" i="8" s="1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Q19" i="8" s="1"/>
  <c r="DF31" i="8"/>
  <c r="CZ31" i="8"/>
  <c r="DE19" i="8" s="1"/>
  <c r="CT31" i="8"/>
  <c r="CN31" i="8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S19" i="8" s="1"/>
  <c r="H31" i="8"/>
  <c r="M19" i="8" s="1"/>
  <c r="B31" i="8"/>
  <c r="DX30" i="8"/>
  <c r="EC18" i="8" s="1"/>
  <c r="DR30" i="8"/>
  <c r="DL30" i="8"/>
  <c r="DF30" i="8"/>
  <c r="CZ30" i="8"/>
  <c r="DE18" i="8" s="1"/>
  <c r="CT30" i="8"/>
  <c r="CY18" i="8" s="1"/>
  <c r="CN30" i="8"/>
  <c r="CH30" i="8"/>
  <c r="CB30" i="8"/>
  <c r="CG18" i="8" s="1"/>
  <c r="BV30" i="8"/>
  <c r="BP30" i="8"/>
  <c r="BJ30" i="8"/>
  <c r="BD30" i="8"/>
  <c r="AX30" i="8"/>
  <c r="AR30" i="8"/>
  <c r="AW18" i="8" s="1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Q17" i="8" s="1"/>
  <c r="DF29" i="8"/>
  <c r="DK17" i="8" s="1"/>
  <c r="CZ29" i="8"/>
  <c r="CT29" i="8"/>
  <c r="CN29" i="8"/>
  <c r="CH29" i="8"/>
  <c r="CB29" i="8"/>
  <c r="BV29" i="8"/>
  <c r="BP29" i="8"/>
  <c r="BJ29" i="8"/>
  <c r="BO17" i="8" s="1"/>
  <c r="BD29" i="8"/>
  <c r="AX29" i="8"/>
  <c r="AR29" i="8"/>
  <c r="AL29" i="8"/>
  <c r="AF29" i="8"/>
  <c r="Z29" i="8"/>
  <c r="T29" i="8"/>
  <c r="N29" i="8"/>
  <c r="H29" i="8"/>
  <c r="M17" i="8" s="1"/>
  <c r="B29" i="8"/>
  <c r="EB28" i="8"/>
  <c r="DX28" i="8"/>
  <c r="DV28" i="8"/>
  <c r="DR28" i="8"/>
  <c r="DP28" i="8"/>
  <c r="DL28" i="8"/>
  <c r="DJ28" i="8"/>
  <c r="DF28" i="8"/>
  <c r="DD28" i="8"/>
  <c r="CZ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L28" i="8"/>
  <c r="H28" i="8"/>
  <c r="F28" i="8"/>
  <c r="B28" i="8"/>
  <c r="EB27" i="8"/>
  <c r="DX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D27" i="8"/>
  <c r="Z27" i="8"/>
  <c r="X27" i="8"/>
  <c r="T27" i="8"/>
  <c r="S27" i="8"/>
  <c r="R27" i="8"/>
  <c r="N27" i="8"/>
  <c r="L27" i="8"/>
  <c r="H27" i="8"/>
  <c r="F27" i="8"/>
  <c r="B27" i="8"/>
  <c r="EB26" i="8"/>
  <c r="DX26" i="8"/>
  <c r="DV26" i="8"/>
  <c r="DR26" i="8"/>
  <c r="DP26" i="8"/>
  <c r="DL26" i="8"/>
  <c r="DJ26" i="8"/>
  <c r="DF26" i="8"/>
  <c r="DD26" i="8"/>
  <c r="CZ26" i="8"/>
  <c r="CX26" i="8"/>
  <c r="CT26" i="8"/>
  <c r="CR26" i="8"/>
  <c r="CN26" i="8"/>
  <c r="CL26" i="8"/>
  <c r="CH26" i="8"/>
  <c r="CF26" i="8"/>
  <c r="CB26" i="8"/>
  <c r="BZ26" i="8"/>
  <c r="BV26" i="8"/>
  <c r="BU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J26" i="8"/>
  <c r="AF26" i="8"/>
  <c r="AD26" i="8"/>
  <c r="Z26" i="8"/>
  <c r="Y26" i="8"/>
  <c r="X26" i="8"/>
  <c r="T26" i="8"/>
  <c r="R26" i="8"/>
  <c r="N26" i="8"/>
  <c r="L26" i="8"/>
  <c r="H26" i="8"/>
  <c r="F26" i="8"/>
  <c r="B26" i="8"/>
  <c r="EC25" i="8"/>
  <c r="EB25" i="8"/>
  <c r="DX25" i="8"/>
  <c r="DV25" i="8"/>
  <c r="DR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B25" i="8"/>
  <c r="AX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B24" i="8"/>
  <c r="DX24" i="8"/>
  <c r="DV24" i="8"/>
  <c r="DR24" i="8"/>
  <c r="DQ24" i="8"/>
  <c r="DP24" i="8"/>
  <c r="DL24" i="8"/>
  <c r="DJ24" i="8"/>
  <c r="DF24" i="8"/>
  <c r="DD24" i="8"/>
  <c r="CZ24" i="8"/>
  <c r="CX24" i="8"/>
  <c r="CT24" i="8"/>
  <c r="CR24" i="8"/>
  <c r="CN24" i="8"/>
  <c r="CL24" i="8"/>
  <c r="CH24" i="8"/>
  <c r="CF24" i="8"/>
  <c r="CB24" i="8"/>
  <c r="BZ24" i="8"/>
  <c r="BV24" i="8"/>
  <c r="BU24" i="8"/>
  <c r="BT24" i="8"/>
  <c r="BP24" i="8"/>
  <c r="BN24" i="8"/>
  <c r="BJ24" i="8"/>
  <c r="BH24" i="8"/>
  <c r="BD24" i="8"/>
  <c r="BB24" i="8"/>
  <c r="AX24" i="8"/>
  <c r="AV24" i="8"/>
  <c r="AR24" i="8"/>
  <c r="AP24" i="8"/>
  <c r="AL24" i="8"/>
  <c r="AJ24" i="8"/>
  <c r="AF24" i="8"/>
  <c r="AD24" i="8"/>
  <c r="Z24" i="8"/>
  <c r="X24" i="8"/>
  <c r="T24" i="8"/>
  <c r="R24" i="8"/>
  <c r="N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J23" i="8"/>
  <c r="DF23" i="8"/>
  <c r="DD23" i="8"/>
  <c r="CZ23" i="8"/>
  <c r="CX23" i="8"/>
  <c r="CT23" i="8"/>
  <c r="CR23" i="8"/>
  <c r="CN23" i="8"/>
  <c r="CM23" i="8"/>
  <c r="CL23" i="8"/>
  <c r="CH23" i="8"/>
  <c r="CF23" i="8"/>
  <c r="CB23" i="8"/>
  <c r="CA23" i="8"/>
  <c r="BZ23" i="8"/>
  <c r="BV23" i="8"/>
  <c r="BT23" i="8"/>
  <c r="BP23" i="8"/>
  <c r="BO23" i="8"/>
  <c r="BN23" i="8"/>
  <c r="BJ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R23" i="8"/>
  <c r="N23" i="8"/>
  <c r="M23" i="8"/>
  <c r="L23" i="8"/>
  <c r="H23" i="8"/>
  <c r="F23" i="8"/>
  <c r="B23" i="8"/>
  <c r="EC22" i="8"/>
  <c r="EB22" i="8"/>
  <c r="DX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R22" i="8"/>
  <c r="CN22" i="8"/>
  <c r="CL22" i="8"/>
  <c r="CH22" i="8"/>
  <c r="CF22" i="8"/>
  <c r="CB22" i="8"/>
  <c r="BZ22" i="8"/>
  <c r="BV22" i="8"/>
  <c r="BT22" i="8"/>
  <c r="BP22" i="8"/>
  <c r="BN22" i="8"/>
  <c r="BJ22" i="8"/>
  <c r="BH22" i="8"/>
  <c r="BD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T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R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B20" i="8"/>
  <c r="DX20" i="8"/>
  <c r="DV20" i="8"/>
  <c r="DR20" i="8"/>
  <c r="DP20" i="8"/>
  <c r="DL20" i="8"/>
  <c r="DJ20" i="8"/>
  <c r="DF20" i="8"/>
  <c r="DD20" i="8"/>
  <c r="CZ20" i="8"/>
  <c r="CY20" i="8"/>
  <c r="CX20" i="8"/>
  <c r="CT20" i="8"/>
  <c r="CR20" i="8"/>
  <c r="CN20" i="8"/>
  <c r="CL20" i="8"/>
  <c r="CH20" i="8"/>
  <c r="CF20" i="8"/>
  <c r="CB20" i="8"/>
  <c r="BZ20" i="8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P19" i="8"/>
  <c r="DL19" i="8"/>
  <c r="DK19" i="8"/>
  <c r="DJ19" i="8"/>
  <c r="DF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R19" i="8"/>
  <c r="N19" i="8"/>
  <c r="L19" i="8"/>
  <c r="H19" i="8"/>
  <c r="F19" i="8"/>
  <c r="B19" i="8"/>
  <c r="EB18" i="8"/>
  <c r="DX18" i="8"/>
  <c r="DW18" i="8"/>
  <c r="DV18" i="8"/>
  <c r="DR18" i="8"/>
  <c r="DQ18" i="8"/>
  <c r="DP18" i="8"/>
  <c r="DL18" i="8"/>
  <c r="DK18" i="8"/>
  <c r="DJ18" i="8"/>
  <c r="DF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U18" i="8" s="1"/>
  <c r="BP18" i="8"/>
  <c r="BN18" i="8"/>
  <c r="BO18" i="8" s="1"/>
  <c r="BJ18" i="8"/>
  <c r="BI18" i="8"/>
  <c r="BH18" i="8"/>
  <c r="BD18" i="8"/>
  <c r="BB18" i="8"/>
  <c r="AX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B17" i="8"/>
  <c r="DX17" i="8"/>
  <c r="DV17" i="8"/>
  <c r="DR17" i="8"/>
  <c r="DP17" i="8"/>
  <c r="DL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N17" i="8"/>
  <c r="BJ17" i="8"/>
  <c r="BI17" i="8"/>
  <c r="BH17" i="8"/>
  <c r="BD17" i="8"/>
  <c r="BB17" i="8"/>
  <c r="AX17" i="8"/>
  <c r="AV17" i="8"/>
  <c r="AR17" i="8"/>
  <c r="AP17" i="8"/>
  <c r="AQ17" i="8" s="1"/>
  <c r="AL17" i="8"/>
  <c r="AJ17" i="8"/>
  <c r="AF17" i="8"/>
  <c r="AD17" i="8"/>
  <c r="Z17" i="8"/>
  <c r="X17" i="8"/>
  <c r="T17" i="8"/>
  <c r="R17" i="8"/>
  <c r="N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Q28" i="9" s="1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U28" i="9" s="1"/>
  <c r="BJ40" i="9"/>
  <c r="BM40" i="9" s="1"/>
  <c r="BD40" i="9"/>
  <c r="AX40" i="9"/>
  <c r="BC28" i="9" s="1"/>
  <c r="AR40" i="9"/>
  <c r="AW28" i="9" s="1"/>
  <c r="AL40" i="9"/>
  <c r="AQ28" i="9" s="1"/>
  <c r="AF40" i="9"/>
  <c r="Z40" i="9"/>
  <c r="T40" i="9"/>
  <c r="N40" i="9"/>
  <c r="H40" i="9"/>
  <c r="B40" i="9"/>
  <c r="G28" i="9" s="1"/>
  <c r="DX39" i="9"/>
  <c r="EC27" i="9" s="1"/>
  <c r="DR39" i="9"/>
  <c r="DW27" i="9" s="1"/>
  <c r="DL39" i="9"/>
  <c r="DF39" i="9"/>
  <c r="DK27" i="9" s="1"/>
  <c r="CZ39" i="9"/>
  <c r="CT39" i="9"/>
  <c r="CY27" i="9" s="1"/>
  <c r="CN39" i="9"/>
  <c r="CS27" i="9" s="1"/>
  <c r="CH39" i="9"/>
  <c r="CB39" i="9"/>
  <c r="CG27" i="9" s="1"/>
  <c r="BV39" i="9"/>
  <c r="CA27" i="9" s="1"/>
  <c r="BP39" i="9"/>
  <c r="BU27" i="9" s="1"/>
  <c r="BJ39" i="9"/>
  <c r="BO27" i="9" s="1"/>
  <c r="BD39" i="9"/>
  <c r="AX39" i="9"/>
  <c r="BC27" i="9" s="1"/>
  <c r="AR39" i="9"/>
  <c r="AL39" i="9"/>
  <c r="AF39" i="9"/>
  <c r="Z39" i="9"/>
  <c r="AE27" i="9" s="1"/>
  <c r="T39" i="9"/>
  <c r="Y27" i="9" s="1"/>
  <c r="N39" i="9"/>
  <c r="S27" i="9" s="1"/>
  <c r="H39" i="9"/>
  <c r="M27" i="9" s="1"/>
  <c r="B39" i="9"/>
  <c r="G27" i="9" s="1"/>
  <c r="DX38" i="9"/>
  <c r="EC26" i="9" s="1"/>
  <c r="DR38" i="9"/>
  <c r="DW26" i="9" s="1"/>
  <c r="DL38" i="9"/>
  <c r="DQ26" i="9" s="1"/>
  <c r="DF38" i="9"/>
  <c r="CZ38" i="9"/>
  <c r="DE26" i="9" s="1"/>
  <c r="CT38" i="9"/>
  <c r="CY26" i="9" s="1"/>
  <c r="CN38" i="9"/>
  <c r="CH38" i="9"/>
  <c r="CM26" i="9" s="1"/>
  <c r="CB38" i="9"/>
  <c r="CG26" i="9" s="1"/>
  <c r="BV38" i="9"/>
  <c r="CA26" i="9" s="1"/>
  <c r="BP38" i="9"/>
  <c r="BJ38" i="9"/>
  <c r="BO26" i="9" s="1"/>
  <c r="BD38" i="9"/>
  <c r="AX38" i="9"/>
  <c r="AR38" i="9"/>
  <c r="AL38" i="9"/>
  <c r="AF38" i="9"/>
  <c r="AK26" i="9" s="1"/>
  <c r="Z38" i="9"/>
  <c r="AE26" i="9" s="1"/>
  <c r="T38" i="9"/>
  <c r="Y26" i="9" s="1"/>
  <c r="N38" i="9"/>
  <c r="H38" i="9"/>
  <c r="B38" i="9"/>
  <c r="G26" i="9" s="1"/>
  <c r="DX37" i="9"/>
  <c r="EC25" i="9" s="1"/>
  <c r="DR37" i="9"/>
  <c r="DW25" i="9" s="1"/>
  <c r="DL37" i="9"/>
  <c r="DQ25" i="9" s="1"/>
  <c r="DF37" i="9"/>
  <c r="DK25" i="9" s="1"/>
  <c r="CZ37" i="9"/>
  <c r="CT37" i="9"/>
  <c r="CN37" i="9"/>
  <c r="CH37" i="9"/>
  <c r="CM25" i="9" s="1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S25" i="9" s="1"/>
  <c r="H37" i="9"/>
  <c r="M25" i="9" s="1"/>
  <c r="B37" i="9"/>
  <c r="G25" i="9" s="1"/>
  <c r="DX36" i="9"/>
  <c r="DR36" i="9"/>
  <c r="DL36" i="9"/>
  <c r="DQ24" i="9" s="1"/>
  <c r="DF36" i="9"/>
  <c r="DK24" i="9" s="1"/>
  <c r="CZ36" i="9"/>
  <c r="DE24" i="9" s="1"/>
  <c r="CT36" i="9"/>
  <c r="CY24" i="9" s="1"/>
  <c r="CN36" i="9"/>
  <c r="CH36" i="9"/>
  <c r="CB36" i="9"/>
  <c r="BV36" i="9"/>
  <c r="CA24" i="9" s="1"/>
  <c r="BP36" i="9"/>
  <c r="BJ36" i="9"/>
  <c r="BO24" i="9" s="1"/>
  <c r="BD36" i="9"/>
  <c r="BI24" i="9" s="1"/>
  <c r="AX36" i="9"/>
  <c r="BC24" i="9" s="1"/>
  <c r="AR36" i="9"/>
  <c r="AW24" i="9" s="1"/>
  <c r="AL36" i="9"/>
  <c r="AF36" i="9"/>
  <c r="AK24" i="9" s="1"/>
  <c r="Z36" i="9"/>
  <c r="T36" i="9"/>
  <c r="N36" i="9"/>
  <c r="H36" i="9"/>
  <c r="M24" i="9" s="1"/>
  <c r="B36" i="9"/>
  <c r="G24" i="9" s="1"/>
  <c r="DX35" i="9"/>
  <c r="EC23" i="9" s="1"/>
  <c r="DR35" i="9"/>
  <c r="DL35" i="9"/>
  <c r="DQ23" i="9" s="1"/>
  <c r="DF35" i="9"/>
  <c r="DK23" i="9" s="1"/>
  <c r="CZ35" i="9"/>
  <c r="CT35" i="9"/>
  <c r="CY23" i="9" s="1"/>
  <c r="CN35" i="9"/>
  <c r="CH35" i="9"/>
  <c r="CB35" i="9"/>
  <c r="BV35" i="9"/>
  <c r="CA23" i="9" s="1"/>
  <c r="BP35" i="9"/>
  <c r="BJ35" i="9"/>
  <c r="BD35" i="9"/>
  <c r="AX35" i="9"/>
  <c r="BC23" i="9" s="1"/>
  <c r="AR35" i="9"/>
  <c r="AW23" i="9" s="1"/>
  <c r="AL35" i="9"/>
  <c r="AF35" i="9"/>
  <c r="Z35" i="9"/>
  <c r="T35" i="9"/>
  <c r="N35" i="9"/>
  <c r="H35" i="9"/>
  <c r="M23" i="9" s="1"/>
  <c r="B35" i="9"/>
  <c r="DX34" i="9"/>
  <c r="EC22" i="9" s="1"/>
  <c r="DR34" i="9"/>
  <c r="DW22" i="9" s="1"/>
  <c r="DL34" i="9"/>
  <c r="DQ22" i="9" s="1"/>
  <c r="DF34" i="9"/>
  <c r="CZ34" i="9"/>
  <c r="CT34" i="9"/>
  <c r="CN34" i="9"/>
  <c r="CH34" i="9"/>
  <c r="CM22" i="9" s="1"/>
  <c r="CB34" i="9"/>
  <c r="BV34" i="9"/>
  <c r="BP34" i="9"/>
  <c r="BU22" i="9" s="1"/>
  <c r="BJ34" i="9"/>
  <c r="BD34" i="9"/>
  <c r="AX34" i="9"/>
  <c r="BC22" i="9" s="1"/>
  <c r="AR34" i="9"/>
  <c r="AW22" i="9" s="1"/>
  <c r="AL34" i="9"/>
  <c r="AF34" i="9"/>
  <c r="Z34" i="9"/>
  <c r="AE22" i="9" s="1"/>
  <c r="T34" i="9"/>
  <c r="N34" i="9"/>
  <c r="H34" i="9"/>
  <c r="B34" i="9"/>
  <c r="G22" i="9" s="1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U21" i="9" s="1"/>
  <c r="BJ33" i="9"/>
  <c r="BO21" i="9" s="1"/>
  <c r="BD33" i="9"/>
  <c r="AX33" i="9"/>
  <c r="AR33" i="9"/>
  <c r="AL33" i="9"/>
  <c r="AQ21" i="9" s="1"/>
  <c r="AF33" i="9"/>
  <c r="AK21" i="9" s="1"/>
  <c r="Z33" i="9"/>
  <c r="AE21" i="9" s="1"/>
  <c r="T33" i="9"/>
  <c r="Y21" i="9" s="1"/>
  <c r="N33" i="9"/>
  <c r="S21" i="9" s="1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CG20" i="9" s="1"/>
  <c r="BV32" i="9"/>
  <c r="BP32" i="9"/>
  <c r="BU20" i="9" s="1"/>
  <c r="BJ32" i="9"/>
  <c r="BD32" i="9"/>
  <c r="BI20" i="9" s="1"/>
  <c r="AX32" i="9"/>
  <c r="AR32" i="9"/>
  <c r="AL32" i="9"/>
  <c r="AF32" i="9"/>
  <c r="AK20" i="9" s="1"/>
  <c r="Z32" i="9"/>
  <c r="AE20" i="9" s="1"/>
  <c r="T32" i="9"/>
  <c r="N32" i="9"/>
  <c r="H32" i="9"/>
  <c r="M20" i="9" s="1"/>
  <c r="B32" i="9"/>
  <c r="DX31" i="9"/>
  <c r="DR31" i="9"/>
  <c r="DW19" i="9" s="1"/>
  <c r="DL31" i="9"/>
  <c r="DF31" i="9"/>
  <c r="DK19" i="9" s="1"/>
  <c r="CZ31" i="9"/>
  <c r="DE19" i="9" s="1"/>
  <c r="CT31" i="9"/>
  <c r="CY19" i="9" s="1"/>
  <c r="CN31" i="9"/>
  <c r="CS19" i="9" s="1"/>
  <c r="CH31" i="9"/>
  <c r="CB31" i="9"/>
  <c r="BV31" i="9"/>
  <c r="CA19" i="9" s="1"/>
  <c r="BP31" i="9"/>
  <c r="BU19" i="9" s="1"/>
  <c r="BJ31" i="9"/>
  <c r="BO19" i="9" s="1"/>
  <c r="BD31" i="9"/>
  <c r="BI19" i="9" s="1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DE18" i="9" s="1"/>
  <c r="CT30" i="9"/>
  <c r="CY18" i="9" s="1"/>
  <c r="CN30" i="9"/>
  <c r="CH30" i="9"/>
  <c r="CM18" i="9" s="1"/>
  <c r="CB30" i="9"/>
  <c r="BV30" i="9"/>
  <c r="BP30" i="9"/>
  <c r="BU18" i="9" s="1"/>
  <c r="BJ30" i="9"/>
  <c r="BD30" i="9"/>
  <c r="AX30" i="9"/>
  <c r="BC18" i="9" s="1"/>
  <c r="AR30" i="9"/>
  <c r="AW18" i="9" s="1"/>
  <c r="AL30" i="9"/>
  <c r="AF30" i="9"/>
  <c r="Z30" i="9"/>
  <c r="T30" i="9"/>
  <c r="N30" i="9"/>
  <c r="H30" i="9"/>
  <c r="B30" i="9"/>
  <c r="DX29" i="9"/>
  <c r="EC17" i="9" s="1"/>
  <c r="DR29" i="9"/>
  <c r="DL29" i="9"/>
  <c r="DQ17" i="9" s="1"/>
  <c r="DF29" i="9"/>
  <c r="DK17" i="9" s="1"/>
  <c r="CZ29" i="9"/>
  <c r="CT29" i="9"/>
  <c r="CN29" i="9"/>
  <c r="CH29" i="9"/>
  <c r="CM17" i="9" s="1"/>
  <c r="CB29" i="9"/>
  <c r="CG17" i="9" s="1"/>
  <c r="BV29" i="9"/>
  <c r="CA17" i="9" s="1"/>
  <c r="BP29" i="9"/>
  <c r="BU17" i="9" s="1"/>
  <c r="BJ29" i="9"/>
  <c r="BO17" i="9" s="1"/>
  <c r="BD29" i="9"/>
  <c r="AX29" i="9"/>
  <c r="AR29" i="9"/>
  <c r="AL29" i="9"/>
  <c r="AF29" i="9"/>
  <c r="Z29" i="9"/>
  <c r="T29" i="9"/>
  <c r="N29" i="9"/>
  <c r="H29" i="9"/>
  <c r="M17" i="9" s="1"/>
  <c r="B29" i="9"/>
  <c r="EC28" i="9"/>
  <c r="EB28" i="9"/>
  <c r="DX28" i="9"/>
  <c r="DV28" i="9"/>
  <c r="DR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T28" i="9"/>
  <c r="BP28" i="9"/>
  <c r="BN28" i="9"/>
  <c r="BJ28" i="9"/>
  <c r="BI28" i="9"/>
  <c r="BH28" i="9"/>
  <c r="BD28" i="9"/>
  <c r="BB28" i="9"/>
  <c r="AX28" i="9"/>
  <c r="AV28" i="9"/>
  <c r="AR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B27" i="9"/>
  <c r="DX27" i="9"/>
  <c r="DV27" i="9"/>
  <c r="DR27" i="9"/>
  <c r="DQ27" i="9"/>
  <c r="DP27" i="9"/>
  <c r="DL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BZ27" i="9"/>
  <c r="BV27" i="9"/>
  <c r="BT27" i="9"/>
  <c r="BP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X27" i="9"/>
  <c r="T27" i="9"/>
  <c r="R27" i="9"/>
  <c r="N27" i="9"/>
  <c r="L27" i="9"/>
  <c r="H27" i="9"/>
  <c r="F27" i="9"/>
  <c r="B27" i="9"/>
  <c r="EB26" i="9"/>
  <c r="DX26" i="9"/>
  <c r="DV26" i="9"/>
  <c r="DR26" i="9"/>
  <c r="DP26" i="9"/>
  <c r="DL26" i="9"/>
  <c r="DK26" i="9"/>
  <c r="DJ26" i="9"/>
  <c r="DF26" i="9"/>
  <c r="DD26" i="9"/>
  <c r="CZ26" i="9"/>
  <c r="CX26" i="9"/>
  <c r="CT26" i="9"/>
  <c r="CR26" i="9"/>
  <c r="CN26" i="9"/>
  <c r="CL26" i="9"/>
  <c r="CH26" i="9"/>
  <c r="CF26" i="9"/>
  <c r="CB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J26" i="9"/>
  <c r="AF26" i="9"/>
  <c r="AD26" i="9"/>
  <c r="Z26" i="9"/>
  <c r="X26" i="9"/>
  <c r="T26" i="9"/>
  <c r="S26" i="9"/>
  <c r="R26" i="9"/>
  <c r="N26" i="9"/>
  <c r="M26" i="9"/>
  <c r="L26" i="9"/>
  <c r="H26" i="9"/>
  <c r="F26" i="9"/>
  <c r="B26" i="9"/>
  <c r="EB25" i="9"/>
  <c r="DX25" i="9"/>
  <c r="DV25" i="9"/>
  <c r="DR25" i="9"/>
  <c r="DP25" i="9"/>
  <c r="DL25" i="9"/>
  <c r="DJ25" i="9"/>
  <c r="DF25" i="9"/>
  <c r="DE25" i="9"/>
  <c r="DD25" i="9"/>
  <c r="CZ25" i="9"/>
  <c r="CX25" i="9"/>
  <c r="CT25" i="9"/>
  <c r="CR25" i="9"/>
  <c r="CS25" i="9" s="1"/>
  <c r="CN25" i="9"/>
  <c r="CL25" i="9"/>
  <c r="CH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F25" i="9"/>
  <c r="AD25" i="9"/>
  <c r="Z25" i="9"/>
  <c r="X25" i="9"/>
  <c r="T25" i="9"/>
  <c r="R25" i="9"/>
  <c r="N25" i="9"/>
  <c r="L25" i="9"/>
  <c r="H25" i="9"/>
  <c r="F25" i="9"/>
  <c r="B25" i="9"/>
  <c r="EC24" i="9"/>
  <c r="EB24" i="9"/>
  <c r="DX24" i="9"/>
  <c r="DW24" i="9"/>
  <c r="DV24" i="9"/>
  <c r="DR24" i="9"/>
  <c r="DP24" i="9"/>
  <c r="DL24" i="9"/>
  <c r="DJ24" i="9"/>
  <c r="DF24" i="9"/>
  <c r="DD24" i="9"/>
  <c r="CZ24" i="9"/>
  <c r="CX24" i="9"/>
  <c r="CT24" i="9"/>
  <c r="CS24" i="9"/>
  <c r="CR24" i="9"/>
  <c r="CN24" i="9"/>
  <c r="CM24" i="9"/>
  <c r="CL24" i="9"/>
  <c r="CH24" i="9"/>
  <c r="CG24" i="9"/>
  <c r="CF24" i="9"/>
  <c r="CB24" i="9"/>
  <c r="BZ24" i="9"/>
  <c r="BV24" i="9"/>
  <c r="BU24" i="9"/>
  <c r="BT24" i="9"/>
  <c r="BP24" i="9"/>
  <c r="BN24" i="9"/>
  <c r="BJ24" i="9"/>
  <c r="BH24" i="9"/>
  <c r="BD24" i="9"/>
  <c r="BB24" i="9"/>
  <c r="AX24" i="9"/>
  <c r="AV24" i="9"/>
  <c r="AR24" i="9"/>
  <c r="AQ24" i="9"/>
  <c r="AP24" i="9"/>
  <c r="AL24" i="9"/>
  <c r="AJ24" i="9"/>
  <c r="AF24" i="9"/>
  <c r="AE24" i="9"/>
  <c r="AD24" i="9"/>
  <c r="Z24" i="9"/>
  <c r="Y24" i="9"/>
  <c r="X24" i="9"/>
  <c r="T24" i="9"/>
  <c r="R24" i="9"/>
  <c r="N24" i="9"/>
  <c r="L24" i="9"/>
  <c r="H24" i="9"/>
  <c r="F24" i="9"/>
  <c r="B24" i="9"/>
  <c r="EB23" i="9"/>
  <c r="DX23" i="9"/>
  <c r="DW23" i="9"/>
  <c r="DV23" i="9"/>
  <c r="DR23" i="9"/>
  <c r="DP23" i="9"/>
  <c r="DL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V23" i="9"/>
  <c r="AR23" i="9"/>
  <c r="AP23" i="9"/>
  <c r="AQ23" i="9" s="1"/>
  <c r="AL23" i="9"/>
  <c r="AJ23" i="9"/>
  <c r="AF23" i="9"/>
  <c r="AD23" i="9"/>
  <c r="AE23" i="9" s="1"/>
  <c r="Z23" i="9"/>
  <c r="Y23" i="9"/>
  <c r="X23" i="9"/>
  <c r="T23" i="9"/>
  <c r="S23" i="9"/>
  <c r="R23" i="9"/>
  <c r="N23" i="9"/>
  <c r="L23" i="9"/>
  <c r="H23" i="9"/>
  <c r="F23" i="9"/>
  <c r="B23" i="9"/>
  <c r="EB22" i="9"/>
  <c r="DX22" i="9"/>
  <c r="DV22" i="9"/>
  <c r="DR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L22" i="9"/>
  <c r="CH22" i="9"/>
  <c r="CG22" i="9"/>
  <c r="CF22" i="9"/>
  <c r="CB22" i="9"/>
  <c r="BZ22" i="9"/>
  <c r="BV22" i="9"/>
  <c r="BT22" i="9"/>
  <c r="BP22" i="9"/>
  <c r="BN22" i="9"/>
  <c r="BO22" i="9" s="1"/>
  <c r="BJ22" i="9"/>
  <c r="BI22" i="9"/>
  <c r="BH22" i="9"/>
  <c r="BD22" i="9"/>
  <c r="BB22" i="9"/>
  <c r="AX22" i="9"/>
  <c r="AV22" i="9"/>
  <c r="AR22" i="9"/>
  <c r="AP22" i="9"/>
  <c r="AQ22" i="9" s="1"/>
  <c r="AL22" i="9"/>
  <c r="AJ22" i="9"/>
  <c r="AF22" i="9"/>
  <c r="AD22" i="9"/>
  <c r="Z22" i="9"/>
  <c r="X22" i="9"/>
  <c r="T22" i="9"/>
  <c r="R22" i="9"/>
  <c r="N22" i="9"/>
  <c r="L22" i="9"/>
  <c r="M22" i="9" s="1"/>
  <c r="H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B21" i="9"/>
  <c r="BZ21" i="9"/>
  <c r="BV21" i="9"/>
  <c r="BT21" i="9"/>
  <c r="BP21" i="9"/>
  <c r="BN21" i="9"/>
  <c r="BJ21" i="9"/>
  <c r="BH21" i="9"/>
  <c r="BD21" i="9"/>
  <c r="BC21" i="9"/>
  <c r="BB21" i="9"/>
  <c r="AX21" i="9"/>
  <c r="AV21" i="9"/>
  <c r="AR21" i="9"/>
  <c r="AP21" i="9"/>
  <c r="AL21" i="9"/>
  <c r="AJ21" i="9"/>
  <c r="AF21" i="9"/>
  <c r="AD21" i="9"/>
  <c r="Z21" i="9"/>
  <c r="X21" i="9"/>
  <c r="T21" i="9"/>
  <c r="R21" i="9"/>
  <c r="N21" i="9"/>
  <c r="L21" i="9"/>
  <c r="M21" i="9" s="1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F20" i="9"/>
  <c r="CB20" i="9"/>
  <c r="BZ20" i="9"/>
  <c r="BV20" i="9"/>
  <c r="BT20" i="9"/>
  <c r="BP20" i="9"/>
  <c r="BN20" i="9"/>
  <c r="BJ20" i="9"/>
  <c r="BH20" i="9"/>
  <c r="BD20" i="9"/>
  <c r="BB20" i="9"/>
  <c r="AX20" i="9"/>
  <c r="AV20" i="9"/>
  <c r="AR20" i="9"/>
  <c r="AP20" i="9"/>
  <c r="AL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V19" i="9"/>
  <c r="DR19" i="9"/>
  <c r="DQ19" i="9"/>
  <c r="DP19" i="9"/>
  <c r="DL19" i="9"/>
  <c r="DJ19" i="9"/>
  <c r="DF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T19" i="9"/>
  <c r="BP19" i="9"/>
  <c r="BN19" i="9"/>
  <c r="BJ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D18" i="9"/>
  <c r="CZ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J18" i="9"/>
  <c r="BH18" i="9"/>
  <c r="BD18" i="9"/>
  <c r="BB18" i="9"/>
  <c r="AX18" i="9"/>
  <c r="AV18" i="9"/>
  <c r="AR18" i="9"/>
  <c r="AP18" i="9"/>
  <c r="AL18" i="9"/>
  <c r="AJ18" i="9"/>
  <c r="AK18" i="9" s="1"/>
  <c r="AF18" i="9"/>
  <c r="AD18" i="9"/>
  <c r="AE18" i="9" s="1"/>
  <c r="Z18" i="9"/>
  <c r="Y18" i="9"/>
  <c r="X18" i="9"/>
  <c r="T18" i="9"/>
  <c r="R18" i="9"/>
  <c r="S18" i="9" s="1"/>
  <c r="N18" i="9"/>
  <c r="L18" i="9"/>
  <c r="M18" i="9" s="1"/>
  <c r="H18" i="9"/>
  <c r="F18" i="9"/>
  <c r="B18" i="9"/>
  <c r="EB17" i="9"/>
  <c r="DX17" i="9"/>
  <c r="DV17" i="9"/>
  <c r="DR17" i="9"/>
  <c r="DP17" i="9"/>
  <c r="DL17" i="9"/>
  <c r="DJ17" i="9"/>
  <c r="DF17" i="9"/>
  <c r="DE17" i="9"/>
  <c r="DD17" i="9"/>
  <c r="CZ17" i="9"/>
  <c r="CY17" i="9"/>
  <c r="CX17" i="9"/>
  <c r="CT17" i="9"/>
  <c r="CR17" i="9"/>
  <c r="CN17" i="9"/>
  <c r="CL17" i="9"/>
  <c r="CH17" i="9"/>
  <c r="CF17" i="9"/>
  <c r="CB17" i="9"/>
  <c r="BZ17" i="9"/>
  <c r="BV17" i="9"/>
  <c r="BT17" i="9"/>
  <c r="BP17" i="9"/>
  <c r="BN17" i="9"/>
  <c r="BJ17" i="9"/>
  <c r="BH17" i="9"/>
  <c r="BI17" i="9" s="1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Q28" i="10" s="1"/>
  <c r="DF40" i="10"/>
  <c r="DK28" i="10" s="1"/>
  <c r="CZ40" i="10"/>
  <c r="DE28" i="10" s="1"/>
  <c r="CT40" i="10"/>
  <c r="CY28" i="10" s="1"/>
  <c r="CN40" i="10"/>
  <c r="CS28" i="10" s="1"/>
  <c r="CH40" i="10"/>
  <c r="CB40" i="10"/>
  <c r="BV40" i="10"/>
  <c r="CA28" i="10" s="1"/>
  <c r="BP40" i="10"/>
  <c r="BU28" i="10" s="1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G28" i="10" s="1"/>
  <c r="DX39" i="10"/>
  <c r="EC27" i="10" s="1"/>
  <c r="DR39" i="10"/>
  <c r="DW27" i="10" s="1"/>
  <c r="DL39" i="10"/>
  <c r="DQ27" i="10" s="1"/>
  <c r="DF39" i="10"/>
  <c r="DK27" i="10" s="1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O27" i="10" s="1"/>
  <c r="BD39" i="10"/>
  <c r="BI27" i="10" s="1"/>
  <c r="AX39" i="10"/>
  <c r="BC27" i="10" s="1"/>
  <c r="AR39" i="10"/>
  <c r="AL39" i="10"/>
  <c r="AF39" i="10"/>
  <c r="Z39" i="10"/>
  <c r="AE27" i="10" s="1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W26" i="10" s="1"/>
  <c r="DL38" i="10"/>
  <c r="DQ26" i="10" s="1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O26" i="10" s="1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S26" i="10" s="1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Y25" i="10" s="1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BC25" i="10" s="1"/>
  <c r="AR37" i="10"/>
  <c r="AW25" i="10" s="1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M24" i="10" s="1"/>
  <c r="CB36" i="10"/>
  <c r="CG24" i="10" s="1"/>
  <c r="BV36" i="10"/>
  <c r="CA24" i="10" s="1"/>
  <c r="BP36" i="10"/>
  <c r="BU24" i="10" s="1"/>
  <c r="BJ36" i="10"/>
  <c r="BO24" i="10" s="1"/>
  <c r="BD36" i="10"/>
  <c r="BI24" i="10" s="1"/>
  <c r="AX36" i="10"/>
  <c r="BC24" i="10" s="1"/>
  <c r="AR36" i="10"/>
  <c r="AW24" i="10" s="1"/>
  <c r="AL36" i="10"/>
  <c r="AQ24" i="10" s="1"/>
  <c r="AF36" i="10"/>
  <c r="AK24" i="10" s="1"/>
  <c r="Z36" i="10"/>
  <c r="AE24" i="10" s="1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Y23" i="10" s="1"/>
  <c r="CN35" i="10"/>
  <c r="CS23" i="10" s="1"/>
  <c r="CH35" i="10"/>
  <c r="CB35" i="10"/>
  <c r="BV35" i="10"/>
  <c r="CA23" i="10" s="1"/>
  <c r="BP35" i="10"/>
  <c r="BJ35" i="10"/>
  <c r="BO23" i="10" s="1"/>
  <c r="BD35" i="10"/>
  <c r="BI23" i="10" s="1"/>
  <c r="AX35" i="10"/>
  <c r="BC23" i="10" s="1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EC22" i="10" s="1"/>
  <c r="DR34" i="10"/>
  <c r="DL34" i="10"/>
  <c r="DF34" i="10"/>
  <c r="DK22" i="10" s="1"/>
  <c r="CZ34" i="10"/>
  <c r="DE22" i="10" s="1"/>
  <c r="CT34" i="10"/>
  <c r="CY22" i="10" s="1"/>
  <c r="CN34" i="10"/>
  <c r="CS22" i="10" s="1"/>
  <c r="CH34" i="10"/>
  <c r="CM22" i="10" s="1"/>
  <c r="CB34" i="10"/>
  <c r="CG22" i="10" s="1"/>
  <c r="BV34" i="10"/>
  <c r="CA22" i="10" s="1"/>
  <c r="BP34" i="10"/>
  <c r="BU22" i="10" s="1"/>
  <c r="BJ34" i="10"/>
  <c r="BD34" i="10"/>
  <c r="BI22" i="10" s="1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M22" i="10" s="1"/>
  <c r="B34" i="10"/>
  <c r="DX33" i="10"/>
  <c r="EC21" i="10" s="1"/>
  <c r="DR33" i="10"/>
  <c r="DL33" i="10"/>
  <c r="DQ21" i="10" s="1"/>
  <c r="DF33" i="10"/>
  <c r="CZ33" i="10"/>
  <c r="CT33" i="10"/>
  <c r="CY21" i="10" s="1"/>
  <c r="CN33" i="10"/>
  <c r="CS21" i="10" s="1"/>
  <c r="CH33" i="10"/>
  <c r="CM21" i="10" s="1"/>
  <c r="CB33" i="10"/>
  <c r="CG21" i="10" s="1"/>
  <c r="BV33" i="10"/>
  <c r="CA21" i="10" s="1"/>
  <c r="BP33" i="10"/>
  <c r="BU21" i="10" s="1"/>
  <c r="BJ33" i="10"/>
  <c r="BO21" i="10" s="1"/>
  <c r="BD33" i="10"/>
  <c r="BI21" i="10" s="1"/>
  <c r="AX33" i="10"/>
  <c r="BC21" i="10" s="1"/>
  <c r="AR33" i="10"/>
  <c r="AL33" i="10"/>
  <c r="AQ21" i="10" s="1"/>
  <c r="AF33" i="10"/>
  <c r="Z33" i="10"/>
  <c r="T33" i="10"/>
  <c r="N33" i="10"/>
  <c r="H33" i="10"/>
  <c r="M21" i="10" s="1"/>
  <c r="B33" i="10"/>
  <c r="G21" i="10" s="1"/>
  <c r="DX32" i="10"/>
  <c r="EC20" i="10" s="1"/>
  <c r="DR32" i="10"/>
  <c r="DL32" i="10"/>
  <c r="DF32" i="10"/>
  <c r="DK20" i="10" s="1"/>
  <c r="CZ32" i="10"/>
  <c r="CT32" i="10"/>
  <c r="CN32" i="10"/>
  <c r="CS20" i="10" s="1"/>
  <c r="CH32" i="10"/>
  <c r="CM20" i="10" s="1"/>
  <c r="CB32" i="10"/>
  <c r="CG20" i="10" s="1"/>
  <c r="BV32" i="10"/>
  <c r="BP32" i="10"/>
  <c r="BJ32" i="10"/>
  <c r="BD32" i="10"/>
  <c r="BI20" i="10" s="1"/>
  <c r="AX32" i="10"/>
  <c r="AR32" i="10"/>
  <c r="AL32" i="10"/>
  <c r="AQ20" i="10" s="1"/>
  <c r="AF32" i="10"/>
  <c r="AK20" i="10" s="1"/>
  <c r="Z32" i="10"/>
  <c r="T32" i="10"/>
  <c r="Y20" i="10" s="1"/>
  <c r="N32" i="10"/>
  <c r="H32" i="10"/>
  <c r="M20" i="10" s="1"/>
  <c r="B32" i="10"/>
  <c r="DX31" i="10"/>
  <c r="DR31" i="10"/>
  <c r="DW19" i="10" s="1"/>
  <c r="DL31" i="10"/>
  <c r="DQ19" i="10" s="1"/>
  <c r="DF31" i="10"/>
  <c r="DK19" i="10" s="1"/>
  <c r="CZ31" i="10"/>
  <c r="DE19" i="10" s="1"/>
  <c r="CT31" i="10"/>
  <c r="CN31" i="10"/>
  <c r="CS19" i="10" s="1"/>
  <c r="CH31" i="10"/>
  <c r="CM19" i="10" s="1"/>
  <c r="CB31" i="10"/>
  <c r="CG19" i="10" s="1"/>
  <c r="BV31" i="10"/>
  <c r="BP31" i="10"/>
  <c r="BU19" i="10" s="1"/>
  <c r="BJ31" i="10"/>
  <c r="BD31" i="10"/>
  <c r="AX31" i="10"/>
  <c r="BC19" i="10" s="1"/>
  <c r="AR31" i="10"/>
  <c r="AL31" i="10"/>
  <c r="AQ19" i="10" s="1"/>
  <c r="AF31" i="10"/>
  <c r="Z31" i="10"/>
  <c r="AE19" i="10" s="1"/>
  <c r="T31" i="10"/>
  <c r="N31" i="10"/>
  <c r="S19" i="10" s="1"/>
  <c r="H31" i="10"/>
  <c r="M19" i="10" s="1"/>
  <c r="B31" i="10"/>
  <c r="DX30" i="10"/>
  <c r="EC18" i="10" s="1"/>
  <c r="DR30" i="10"/>
  <c r="DW18" i="10" s="1"/>
  <c r="DL30" i="10"/>
  <c r="DQ18" i="10" s="1"/>
  <c r="DF30" i="10"/>
  <c r="DK18" i="10" s="1"/>
  <c r="CZ30" i="10"/>
  <c r="DE18" i="10" s="1"/>
  <c r="CT30" i="10"/>
  <c r="CY18" i="10" s="1"/>
  <c r="CN30" i="10"/>
  <c r="CH30" i="10"/>
  <c r="CB30" i="10"/>
  <c r="CG18" i="10" s="1"/>
  <c r="BV30" i="10"/>
  <c r="BP30" i="10"/>
  <c r="BU18" i="10" s="1"/>
  <c r="BJ30" i="10"/>
  <c r="BO18" i="10" s="1"/>
  <c r="BD30" i="10"/>
  <c r="BI18" i="10" s="1"/>
  <c r="AX30" i="10"/>
  <c r="AR30" i="10"/>
  <c r="AL30" i="10"/>
  <c r="AQ18" i="10" s="1"/>
  <c r="AF30" i="10"/>
  <c r="Z30" i="10"/>
  <c r="T30" i="10"/>
  <c r="N30" i="10"/>
  <c r="H30" i="10"/>
  <c r="M18" i="10" s="1"/>
  <c r="B30" i="10"/>
  <c r="DX29" i="10"/>
  <c r="EC17" i="10" s="1"/>
  <c r="DR29" i="10"/>
  <c r="DL29" i="10"/>
  <c r="DQ17" i="10" s="1"/>
  <c r="DF29" i="10"/>
  <c r="CZ29" i="10"/>
  <c r="DE17" i="10" s="1"/>
  <c r="CT29" i="10"/>
  <c r="CN29" i="10"/>
  <c r="CS17" i="10" s="1"/>
  <c r="CH29" i="10"/>
  <c r="CM17" i="10" s="1"/>
  <c r="CB29" i="10"/>
  <c r="BV29" i="10"/>
  <c r="BP29" i="10"/>
  <c r="BU17" i="10" s="1"/>
  <c r="BJ29" i="10"/>
  <c r="BD29" i="10"/>
  <c r="AX29" i="10"/>
  <c r="AR29" i="10"/>
  <c r="AL29" i="10"/>
  <c r="AF29" i="10"/>
  <c r="Z29" i="10"/>
  <c r="T29" i="10"/>
  <c r="Y17" i="10" s="1"/>
  <c r="N29" i="10"/>
  <c r="H29" i="10"/>
  <c r="M17" i="10" s="1"/>
  <c r="B29" i="10"/>
  <c r="G17" i="10" s="1"/>
  <c r="EC28" i="10"/>
  <c r="EB28" i="10"/>
  <c r="DX28" i="10"/>
  <c r="DV28" i="10"/>
  <c r="DR28" i="10"/>
  <c r="DP28" i="10"/>
  <c r="DL28" i="10"/>
  <c r="DJ28" i="10"/>
  <c r="DF28" i="10"/>
  <c r="DD28" i="10"/>
  <c r="CZ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F28" i="10"/>
  <c r="B28" i="10"/>
  <c r="EB27" i="10"/>
  <c r="DX27" i="10"/>
  <c r="DV27" i="10"/>
  <c r="DR27" i="10"/>
  <c r="DP27" i="10"/>
  <c r="DL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V26" i="10"/>
  <c r="DR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V25" i="10"/>
  <c r="AR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L24" i="10"/>
  <c r="CH24" i="10"/>
  <c r="CF24" i="10"/>
  <c r="CB24" i="10"/>
  <c r="BZ24" i="10"/>
  <c r="BV24" i="10"/>
  <c r="BT24" i="10"/>
  <c r="BP24" i="10"/>
  <c r="BN24" i="10"/>
  <c r="BJ24" i="10"/>
  <c r="BH24" i="10"/>
  <c r="BD24" i="10"/>
  <c r="BB24" i="10"/>
  <c r="AX24" i="10"/>
  <c r="AV24" i="10"/>
  <c r="AR24" i="10"/>
  <c r="AP24" i="10"/>
  <c r="AL24" i="10"/>
  <c r="AJ24" i="10"/>
  <c r="AF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X23" i="10"/>
  <c r="CT23" i="10"/>
  <c r="CR23" i="10"/>
  <c r="CN23" i="10"/>
  <c r="CM23" i="10"/>
  <c r="CL23" i="10"/>
  <c r="CH23" i="10"/>
  <c r="CG23" i="10"/>
  <c r="CF23" i="10"/>
  <c r="CB23" i="10"/>
  <c r="BZ23" i="10"/>
  <c r="BV23" i="10"/>
  <c r="BU23" i="10"/>
  <c r="BT23" i="10"/>
  <c r="BP23" i="10"/>
  <c r="BN23" i="10"/>
  <c r="BJ23" i="10"/>
  <c r="BH23" i="10"/>
  <c r="BD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B22" i="10"/>
  <c r="DX22" i="10"/>
  <c r="DW22" i="10"/>
  <c r="DV22" i="10"/>
  <c r="DR22" i="10"/>
  <c r="DQ22" i="10"/>
  <c r="DP22" i="10"/>
  <c r="DL22" i="10"/>
  <c r="DJ22" i="10"/>
  <c r="DF22" i="10"/>
  <c r="DD22" i="10"/>
  <c r="CZ22" i="10"/>
  <c r="CX22" i="10"/>
  <c r="CT22" i="10"/>
  <c r="CR22" i="10"/>
  <c r="CN22" i="10"/>
  <c r="CL22" i="10"/>
  <c r="CH22" i="10"/>
  <c r="CF22" i="10"/>
  <c r="CB22" i="10"/>
  <c r="BZ22" i="10"/>
  <c r="BV22" i="10"/>
  <c r="BT22" i="10"/>
  <c r="BP22" i="10"/>
  <c r="BO22" i="10"/>
  <c r="BN22" i="10"/>
  <c r="BJ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L22" i="10"/>
  <c r="H22" i="10"/>
  <c r="F22" i="10"/>
  <c r="B22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X21" i="10"/>
  <c r="CT21" i="10"/>
  <c r="CR21" i="10"/>
  <c r="CN21" i="10"/>
  <c r="CL21" i="10"/>
  <c r="CH21" i="10"/>
  <c r="CF21" i="10"/>
  <c r="CB21" i="10"/>
  <c r="BZ21" i="10"/>
  <c r="BV21" i="10"/>
  <c r="BT21" i="10"/>
  <c r="BP21" i="10"/>
  <c r="BN21" i="10"/>
  <c r="BJ21" i="10"/>
  <c r="BH21" i="10"/>
  <c r="BD21" i="10"/>
  <c r="BB21" i="10"/>
  <c r="AX21" i="10"/>
  <c r="AV21" i="10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L21" i="10"/>
  <c r="H21" i="10"/>
  <c r="F21" i="10"/>
  <c r="B21" i="10"/>
  <c r="EB20" i="10"/>
  <c r="DX20" i="10"/>
  <c r="DW20" i="10"/>
  <c r="DV20" i="10"/>
  <c r="DR20" i="10"/>
  <c r="DQ20" i="10"/>
  <c r="DP20" i="10"/>
  <c r="DL20" i="10"/>
  <c r="DJ20" i="10"/>
  <c r="DF20" i="10"/>
  <c r="DD20" i="10"/>
  <c r="CZ20" i="10"/>
  <c r="CY20" i="10"/>
  <c r="CX20" i="10"/>
  <c r="CT20" i="10"/>
  <c r="CR20" i="10"/>
  <c r="CN20" i="10"/>
  <c r="CL20" i="10"/>
  <c r="CH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P20" i="10"/>
  <c r="AL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V19" i="10"/>
  <c r="DR19" i="10"/>
  <c r="DP19" i="10"/>
  <c r="DL19" i="10"/>
  <c r="DJ19" i="10"/>
  <c r="DF19" i="10"/>
  <c r="DD19" i="10"/>
  <c r="CZ19" i="10"/>
  <c r="CY19" i="10"/>
  <c r="CX19" i="10"/>
  <c r="CT19" i="10"/>
  <c r="CR19" i="10"/>
  <c r="CN19" i="10"/>
  <c r="CL19" i="10"/>
  <c r="CH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P19" i="10"/>
  <c r="AL19" i="10"/>
  <c r="AK19" i="10"/>
  <c r="AJ19" i="10"/>
  <c r="AF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V18" i="10"/>
  <c r="DR18" i="10"/>
  <c r="DP18" i="10"/>
  <c r="DL18" i="10"/>
  <c r="DJ18" i="10"/>
  <c r="DF18" i="10"/>
  <c r="DD18" i="10"/>
  <c r="CZ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T18" i="10"/>
  <c r="BP18" i="10"/>
  <c r="BN18" i="10"/>
  <c r="BJ18" i="10"/>
  <c r="BH18" i="10"/>
  <c r="BD18" i="10"/>
  <c r="BC18" i="10"/>
  <c r="BB18" i="10"/>
  <c r="AX18" i="10"/>
  <c r="AV18" i="10"/>
  <c r="AW18" i="10" s="1"/>
  <c r="AR18" i="10"/>
  <c r="AP18" i="10"/>
  <c r="AL18" i="10"/>
  <c r="AJ18" i="10"/>
  <c r="AF18" i="10"/>
  <c r="AD18" i="10"/>
  <c r="Z18" i="10"/>
  <c r="X18" i="10"/>
  <c r="T18" i="10"/>
  <c r="R18" i="10"/>
  <c r="N18" i="10"/>
  <c r="L18" i="10"/>
  <c r="H18" i="10"/>
  <c r="F18" i="10"/>
  <c r="B18" i="10"/>
  <c r="EB17" i="10"/>
  <c r="DX17" i="10"/>
  <c r="DV17" i="10"/>
  <c r="DR17" i="10"/>
  <c r="DP17" i="10"/>
  <c r="DL17" i="10"/>
  <c r="DK17" i="10"/>
  <c r="DJ17" i="10"/>
  <c r="DF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D17" i="10"/>
  <c r="Z17" i="10"/>
  <c r="X17" i="10"/>
  <c r="T17" i="10"/>
  <c r="R17" i="10"/>
  <c r="N17" i="10"/>
  <c r="L17" i="10"/>
  <c r="H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EC28" i="11" s="1"/>
  <c r="DR40" i="11"/>
  <c r="DW28" i="11" s="1"/>
  <c r="DL40" i="11"/>
  <c r="DF40" i="11"/>
  <c r="DK28" i="11" s="1"/>
  <c r="CZ40" i="11"/>
  <c r="CT40" i="11"/>
  <c r="CY28" i="11" s="1"/>
  <c r="CN40" i="11"/>
  <c r="CH40" i="11"/>
  <c r="CM28" i="11" s="1"/>
  <c r="CB40" i="11"/>
  <c r="CG28" i="11" s="1"/>
  <c r="BV40" i="11"/>
  <c r="CA28" i="11" s="1"/>
  <c r="BP40" i="11"/>
  <c r="BJ40" i="11"/>
  <c r="BM40" i="11" s="1"/>
  <c r="BD40" i="11"/>
  <c r="BI28" i="11" s="1"/>
  <c r="AX40" i="11"/>
  <c r="BC28" i="11" s="1"/>
  <c r="AR40" i="11"/>
  <c r="AL40" i="11"/>
  <c r="AF40" i="11"/>
  <c r="Z40" i="11"/>
  <c r="AE28" i="11" s="1"/>
  <c r="T40" i="11"/>
  <c r="Y28" i="11" s="1"/>
  <c r="N40" i="11"/>
  <c r="S28" i="11" s="1"/>
  <c r="H40" i="11"/>
  <c r="M28" i="11" s="1"/>
  <c r="B40" i="11"/>
  <c r="G28" i="11" s="1"/>
  <c r="DX39" i="11"/>
  <c r="DR39" i="11"/>
  <c r="DW27" i="11" s="1"/>
  <c r="DL39" i="11"/>
  <c r="DF39" i="11"/>
  <c r="CZ39" i="11"/>
  <c r="DE27" i="11" s="1"/>
  <c r="CT39" i="11"/>
  <c r="CY27" i="11" s="1"/>
  <c r="CN39" i="11"/>
  <c r="CS27" i="11" s="1"/>
  <c r="CH39" i="11"/>
  <c r="CM27" i="11" s="1"/>
  <c r="CB39" i="11"/>
  <c r="CG27" i="11" s="1"/>
  <c r="BV39" i="11"/>
  <c r="CA27" i="11" s="1"/>
  <c r="BP39" i="11"/>
  <c r="BU27" i="11" s="1"/>
  <c r="BJ39" i="11"/>
  <c r="BO27" i="11" s="1"/>
  <c r="BD39" i="11"/>
  <c r="BI27" i="11" s="1"/>
  <c r="AX39" i="11"/>
  <c r="BC27" i="11" s="1"/>
  <c r="AR39" i="11"/>
  <c r="AL39" i="11"/>
  <c r="AF39" i="11"/>
  <c r="AK27" i="11" s="1"/>
  <c r="Z39" i="11"/>
  <c r="AE27" i="11" s="1"/>
  <c r="T39" i="11"/>
  <c r="N39" i="11"/>
  <c r="S27" i="11" s="1"/>
  <c r="H39" i="11"/>
  <c r="B39" i="11"/>
  <c r="G27" i="11" s="1"/>
  <c r="DX38" i="11"/>
  <c r="DR38" i="11"/>
  <c r="DL38" i="11"/>
  <c r="DF38" i="11"/>
  <c r="DK26" i="11" s="1"/>
  <c r="CZ38" i="11"/>
  <c r="DE26" i="11" s="1"/>
  <c r="CT38" i="11"/>
  <c r="CY26" i="11" s="1"/>
  <c r="CN38" i="11"/>
  <c r="CS26" i="11" s="1"/>
  <c r="CH38" i="11"/>
  <c r="CM26" i="11" s="1"/>
  <c r="CB38" i="11"/>
  <c r="BV38" i="11"/>
  <c r="CA26" i="11" s="1"/>
  <c r="BP38" i="1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Y26" i="11" s="1"/>
  <c r="N38" i="11"/>
  <c r="S26" i="11" s="1"/>
  <c r="H38" i="11"/>
  <c r="M26" i="11" s="1"/>
  <c r="B38" i="11"/>
  <c r="G26" i="11" s="1"/>
  <c r="DX37" i="11"/>
  <c r="EC25" i="11" s="1"/>
  <c r="DR37" i="11"/>
  <c r="DW25" i="11" s="1"/>
  <c r="DL37" i="11"/>
  <c r="DF37" i="11"/>
  <c r="DK25" i="11" s="1"/>
  <c r="CZ37" i="11"/>
  <c r="DE25" i="11" s="1"/>
  <c r="CT37" i="11"/>
  <c r="CN37" i="11"/>
  <c r="CS25" i="11" s="1"/>
  <c r="CH37" i="11"/>
  <c r="CM25" i="11" s="1"/>
  <c r="CB37" i="11"/>
  <c r="CG25" i="11" s="1"/>
  <c r="BV37" i="11"/>
  <c r="CA25" i="11" s="1"/>
  <c r="BP37" i="11"/>
  <c r="BJ37" i="11"/>
  <c r="BD37" i="11"/>
  <c r="AX37" i="11"/>
  <c r="BC25" i="11" s="1"/>
  <c r="AR37" i="11"/>
  <c r="AL37" i="11"/>
  <c r="AQ25" i="11" s="1"/>
  <c r="AF37" i="11"/>
  <c r="Z37" i="11"/>
  <c r="AE25" i="11" s="1"/>
  <c r="T37" i="11"/>
  <c r="Y25" i="11" s="1"/>
  <c r="N37" i="11"/>
  <c r="S25" i="11" s="1"/>
  <c r="H37" i="11"/>
  <c r="B37" i="11"/>
  <c r="DX36" i="11"/>
  <c r="EC24" i="11" s="1"/>
  <c r="DR36" i="11"/>
  <c r="DW24" i="11" s="1"/>
  <c r="DL36" i="11"/>
  <c r="DQ24" i="11" s="1"/>
  <c r="DF36" i="11"/>
  <c r="DK24" i="11" s="1"/>
  <c r="CZ36" i="11"/>
  <c r="DE24" i="11" s="1"/>
  <c r="CT36" i="11"/>
  <c r="CY24" i="11" s="1"/>
  <c r="CN36" i="11"/>
  <c r="CH36" i="11"/>
  <c r="CB36" i="11"/>
  <c r="CG24" i="11" s="1"/>
  <c r="BV36" i="11"/>
  <c r="BP36" i="11"/>
  <c r="BU24" i="11" s="1"/>
  <c r="BJ36" i="11"/>
  <c r="BD36" i="11"/>
  <c r="BI24" i="11" s="1"/>
  <c r="AX36" i="11"/>
  <c r="BC24" i="11" s="1"/>
  <c r="AR36" i="11"/>
  <c r="AL36" i="11"/>
  <c r="AF36" i="11"/>
  <c r="Z36" i="11"/>
  <c r="AE24" i="11" s="1"/>
  <c r="T36" i="11"/>
  <c r="N36" i="11"/>
  <c r="H36" i="11"/>
  <c r="B36" i="11"/>
  <c r="DX35" i="11"/>
  <c r="DR35" i="11"/>
  <c r="DL35" i="11"/>
  <c r="DF35" i="11"/>
  <c r="DK23" i="11" s="1"/>
  <c r="CZ35" i="11"/>
  <c r="DE23" i="11" s="1"/>
  <c r="CT35" i="11"/>
  <c r="CY23" i="11" s="1"/>
  <c r="CN35" i="11"/>
  <c r="CH35" i="11"/>
  <c r="CM23" i="11" s="1"/>
  <c r="CB35" i="11"/>
  <c r="BV35" i="11"/>
  <c r="CA23" i="11" s="1"/>
  <c r="BP35" i="11"/>
  <c r="BU23" i="11" s="1"/>
  <c r="BJ35" i="11"/>
  <c r="BO23" i="11" s="1"/>
  <c r="BD35" i="11"/>
  <c r="AX35" i="11"/>
  <c r="BC23" i="11" s="1"/>
  <c r="AR35" i="11"/>
  <c r="AW23" i="11" s="1"/>
  <c r="AL35" i="11"/>
  <c r="AQ23" i="11" s="1"/>
  <c r="AF35" i="11"/>
  <c r="AK23" i="11" s="1"/>
  <c r="Z35" i="11"/>
  <c r="T35" i="11"/>
  <c r="N35" i="11"/>
  <c r="S23" i="11" s="1"/>
  <c r="H35" i="11"/>
  <c r="M23" i="11" s="1"/>
  <c r="B35" i="11"/>
  <c r="G23" i="11" s="1"/>
  <c r="DX34" i="11"/>
  <c r="EC22" i="11" s="1"/>
  <c r="DR34" i="11"/>
  <c r="DL34" i="11"/>
  <c r="DF34" i="11"/>
  <c r="CZ34" i="11"/>
  <c r="DE22" i="11" s="1"/>
  <c r="CT34" i="11"/>
  <c r="CN34" i="11"/>
  <c r="CS22" i="11" s="1"/>
  <c r="CH34" i="11"/>
  <c r="CM22" i="11" s="1"/>
  <c r="CB34" i="11"/>
  <c r="CG22" i="11" s="1"/>
  <c r="BV34" i="11"/>
  <c r="BP34" i="11"/>
  <c r="BU22" i="11" s="1"/>
  <c r="BJ34" i="11"/>
  <c r="BO22" i="11" s="1"/>
  <c r="BD34" i="11"/>
  <c r="BI22" i="11" s="1"/>
  <c r="AX34" i="11"/>
  <c r="BC22" i="11" s="1"/>
  <c r="AR34" i="11"/>
  <c r="AL34" i="11"/>
  <c r="AF34" i="11"/>
  <c r="AK22" i="11" s="1"/>
  <c r="Z34" i="11"/>
  <c r="T34" i="11"/>
  <c r="Y22" i="11" s="1"/>
  <c r="N34" i="11"/>
  <c r="H34" i="11"/>
  <c r="B34" i="11"/>
  <c r="G22" i="11" s="1"/>
  <c r="DX33" i="11"/>
  <c r="EC21" i="11" s="1"/>
  <c r="DR33" i="11"/>
  <c r="DW21" i="11" s="1"/>
  <c r="DL33" i="11"/>
  <c r="DF33" i="11"/>
  <c r="CZ33" i="11"/>
  <c r="DE21" i="11" s="1"/>
  <c r="CT33" i="11"/>
  <c r="CN33" i="11"/>
  <c r="CS21" i="11" s="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BI20" i="11" s="1"/>
  <c r="AX32" i="11"/>
  <c r="BC20" i="11" s="1"/>
  <c r="AR32" i="11"/>
  <c r="AL32" i="11"/>
  <c r="AF32" i="11"/>
  <c r="Z32" i="11"/>
  <c r="T32" i="11"/>
  <c r="Y20" i="11" s="1"/>
  <c r="N32" i="11"/>
  <c r="H32" i="11"/>
  <c r="B32" i="11"/>
  <c r="DX31" i="11"/>
  <c r="EC19" i="11" s="1"/>
  <c r="DR31" i="11"/>
  <c r="DW19" i="11" s="1"/>
  <c r="DL31" i="11"/>
  <c r="DQ19" i="11" s="1"/>
  <c r="DF31" i="11"/>
  <c r="DK19" i="11" s="1"/>
  <c r="CZ31" i="11"/>
  <c r="DE19" i="11" s="1"/>
  <c r="CT31" i="11"/>
  <c r="CY19" i="11" s="1"/>
  <c r="CN31" i="11"/>
  <c r="CH31" i="11"/>
  <c r="CM19" i="11" s="1"/>
  <c r="CB31" i="11"/>
  <c r="BV31" i="11"/>
  <c r="BP31" i="11"/>
  <c r="BJ31" i="11"/>
  <c r="BO19" i="11" s="1"/>
  <c r="BD31" i="11"/>
  <c r="AX31" i="11"/>
  <c r="AR31" i="11"/>
  <c r="AL31" i="11"/>
  <c r="AQ19" i="11" s="1"/>
  <c r="AF31" i="11"/>
  <c r="Z31" i="11"/>
  <c r="T31" i="11"/>
  <c r="N31" i="11"/>
  <c r="H31" i="11"/>
  <c r="B31" i="11"/>
  <c r="G19" i="11" s="1"/>
  <c r="DX30" i="11"/>
  <c r="EC18" i="11" s="1"/>
  <c r="DR30" i="11"/>
  <c r="DL30" i="11"/>
  <c r="DF30" i="11"/>
  <c r="DK18" i="11" s="1"/>
  <c r="CZ30" i="11"/>
  <c r="CT30" i="11"/>
  <c r="CY18" i="11" s="1"/>
  <c r="CN30" i="11"/>
  <c r="CH30" i="11"/>
  <c r="CM18" i="11" s="1"/>
  <c r="CB30" i="11"/>
  <c r="BV30" i="11"/>
  <c r="CA18" i="11" s="1"/>
  <c r="BP30" i="11"/>
  <c r="BU18" i="11" s="1"/>
  <c r="BJ30" i="11"/>
  <c r="BD30" i="11"/>
  <c r="BI18" i="11" s="1"/>
  <c r="AX30" i="11"/>
  <c r="AR30" i="11"/>
  <c r="AW18" i="11" s="1"/>
  <c r="AL30" i="11"/>
  <c r="AF30" i="11"/>
  <c r="Z30" i="11"/>
  <c r="T30" i="11"/>
  <c r="N30" i="11"/>
  <c r="S18" i="11" s="1"/>
  <c r="H30" i="11"/>
  <c r="B30" i="11"/>
  <c r="DX29" i="11"/>
  <c r="DR29" i="11"/>
  <c r="DR41" i="11" s="1"/>
  <c r="DL29" i="11"/>
  <c r="DF29" i="11"/>
  <c r="DK17" i="11" s="1"/>
  <c r="CZ29" i="11"/>
  <c r="CT29" i="11"/>
  <c r="CN29" i="11"/>
  <c r="CH29" i="11"/>
  <c r="CM17" i="11" s="1"/>
  <c r="CB29" i="11"/>
  <c r="CG17" i="11" s="1"/>
  <c r="BV29" i="11"/>
  <c r="CA17" i="11" s="1"/>
  <c r="BP29" i="11"/>
  <c r="BJ29" i="11"/>
  <c r="BD29" i="11"/>
  <c r="AX29" i="11"/>
  <c r="AR29" i="11"/>
  <c r="AL29" i="11"/>
  <c r="AF29" i="11"/>
  <c r="AK17" i="11" s="1"/>
  <c r="Z29" i="11"/>
  <c r="T29" i="11"/>
  <c r="Y17" i="11" s="1"/>
  <c r="N29" i="11"/>
  <c r="H29" i="11"/>
  <c r="B29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X28" i="11"/>
  <c r="CT28" i="11"/>
  <c r="CS28" i="11"/>
  <c r="CR28" i="11"/>
  <c r="CN28" i="11"/>
  <c r="CL28" i="11"/>
  <c r="CH28" i="11"/>
  <c r="CF28" i="11"/>
  <c r="CB28" i="11"/>
  <c r="BZ28" i="11"/>
  <c r="BV28" i="11"/>
  <c r="BU28" i="11"/>
  <c r="BT28" i="11"/>
  <c r="BP28" i="11"/>
  <c r="BN28" i="11"/>
  <c r="BJ28" i="11"/>
  <c r="BH28" i="11"/>
  <c r="BD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L28" i="11"/>
  <c r="H28" i="11"/>
  <c r="F28" i="11"/>
  <c r="B28" i="11"/>
  <c r="EC27" i="11"/>
  <c r="EB27" i="11"/>
  <c r="DX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R27" i="11"/>
  <c r="CN27" i="11"/>
  <c r="CL27" i="11"/>
  <c r="CH27" i="11"/>
  <c r="CF27" i="11"/>
  <c r="CB27" i="11"/>
  <c r="BZ27" i="11"/>
  <c r="BV27" i="11"/>
  <c r="BT27" i="11"/>
  <c r="BP27" i="11"/>
  <c r="BN27" i="11"/>
  <c r="BJ27" i="11"/>
  <c r="BH27" i="11"/>
  <c r="BD27" i="11"/>
  <c r="BB27" i="11"/>
  <c r="AX27" i="11"/>
  <c r="AW27" i="11"/>
  <c r="AV27" i="11"/>
  <c r="AR27" i="11"/>
  <c r="AQ27" i="11"/>
  <c r="AP27" i="11"/>
  <c r="AL27" i="11"/>
  <c r="AJ27" i="11"/>
  <c r="AF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J26" i="11"/>
  <c r="DF26" i="11"/>
  <c r="DD26" i="11"/>
  <c r="CZ26" i="11"/>
  <c r="CX26" i="11"/>
  <c r="CT26" i="11"/>
  <c r="CR26" i="11"/>
  <c r="CN26" i="11"/>
  <c r="CL26" i="11"/>
  <c r="CH26" i="11"/>
  <c r="CG26" i="11"/>
  <c r="CF26" i="11"/>
  <c r="CB26" i="11"/>
  <c r="BZ26" i="11"/>
  <c r="BV26" i="11"/>
  <c r="BU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X26" i="11"/>
  <c r="T26" i="11"/>
  <c r="R26" i="11"/>
  <c r="N26" i="11"/>
  <c r="L26" i="11"/>
  <c r="H26" i="11"/>
  <c r="F26" i="11"/>
  <c r="B26" i="11"/>
  <c r="EB25" i="11"/>
  <c r="DX25" i="11"/>
  <c r="DV25" i="11"/>
  <c r="DR25" i="11"/>
  <c r="DQ25" i="11"/>
  <c r="DP25" i="11"/>
  <c r="DL25" i="11"/>
  <c r="DJ25" i="11"/>
  <c r="DF25" i="11"/>
  <c r="DD25" i="11"/>
  <c r="CZ25" i="11"/>
  <c r="CY25" i="11"/>
  <c r="CX25" i="11"/>
  <c r="CT25" i="11"/>
  <c r="CR25" i="11"/>
  <c r="CN25" i="11"/>
  <c r="CL25" i="11"/>
  <c r="CH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B24" i="11"/>
  <c r="DX24" i="11"/>
  <c r="DV24" i="11"/>
  <c r="DR24" i="11"/>
  <c r="DP24" i="11"/>
  <c r="DL24" i="11"/>
  <c r="DJ24" i="11"/>
  <c r="DF24" i="11"/>
  <c r="DD24" i="11"/>
  <c r="CZ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BZ23" i="11"/>
  <c r="BV23" i="11"/>
  <c r="BT23" i="11"/>
  <c r="BP23" i="11"/>
  <c r="BN23" i="11"/>
  <c r="BJ23" i="11"/>
  <c r="BI23" i="11"/>
  <c r="BH23" i="11"/>
  <c r="BD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R23" i="11"/>
  <c r="N23" i="11"/>
  <c r="L23" i="11"/>
  <c r="H23" i="11"/>
  <c r="F23" i="11"/>
  <c r="B23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R22" i="11"/>
  <c r="CN22" i="11"/>
  <c r="CL22" i="11"/>
  <c r="CH22" i="11"/>
  <c r="CF22" i="11"/>
  <c r="CB22" i="11"/>
  <c r="CA22" i="11"/>
  <c r="BZ22" i="11"/>
  <c r="BV22" i="11"/>
  <c r="BT22" i="11"/>
  <c r="BP22" i="11"/>
  <c r="BN22" i="11"/>
  <c r="BJ22" i="11"/>
  <c r="BH22" i="11"/>
  <c r="BD22" i="11"/>
  <c r="BB22" i="11"/>
  <c r="AX22" i="11"/>
  <c r="AV22" i="11"/>
  <c r="AR22" i="11"/>
  <c r="AP22" i="11"/>
  <c r="AL22" i="11"/>
  <c r="AJ22" i="11"/>
  <c r="AF22" i="11"/>
  <c r="AD22" i="11"/>
  <c r="Z22" i="11"/>
  <c r="X22" i="11"/>
  <c r="T22" i="11"/>
  <c r="R22" i="11"/>
  <c r="S22" i="11" s="1"/>
  <c r="N22" i="11"/>
  <c r="L22" i="11"/>
  <c r="H22" i="11"/>
  <c r="F22" i="11"/>
  <c r="B22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T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L21" i="11"/>
  <c r="AJ21" i="11"/>
  <c r="AK21" i="11" s="1"/>
  <c r="AF21" i="11"/>
  <c r="AD21" i="11"/>
  <c r="Z21" i="11"/>
  <c r="X21" i="1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H20" i="11"/>
  <c r="BD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X20" i="11"/>
  <c r="T20" i="11"/>
  <c r="R20" i="11"/>
  <c r="N20" i="11"/>
  <c r="M20" i="11"/>
  <c r="L20" i="11"/>
  <c r="H20" i="11"/>
  <c r="F20" i="11"/>
  <c r="B20" i="11"/>
  <c r="EB19" i="11"/>
  <c r="DX19" i="11"/>
  <c r="DV19" i="11"/>
  <c r="DR19" i="11"/>
  <c r="DP19" i="11"/>
  <c r="DL19" i="11"/>
  <c r="DJ19" i="11"/>
  <c r="DF19" i="11"/>
  <c r="DD19" i="11"/>
  <c r="CZ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N19" i="11"/>
  <c r="BJ19" i="11"/>
  <c r="BH19" i="11"/>
  <c r="BD19" i="11"/>
  <c r="BB19" i="11"/>
  <c r="AX19" i="11"/>
  <c r="AW19" i="11"/>
  <c r="AV19" i="11"/>
  <c r="AR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B18" i="11"/>
  <c r="DX18" i="11"/>
  <c r="DW18" i="11"/>
  <c r="DV18" i="11"/>
  <c r="DR18" i="11"/>
  <c r="DQ18" i="11"/>
  <c r="DP18" i="11"/>
  <c r="DL18" i="11"/>
  <c r="DJ18" i="11"/>
  <c r="DF18" i="11"/>
  <c r="DE18" i="11"/>
  <c r="DD18" i="11"/>
  <c r="CZ18" i="11"/>
  <c r="CX18" i="11"/>
  <c r="CT18" i="11"/>
  <c r="CS18" i="11"/>
  <c r="CR18" i="11"/>
  <c r="CN18" i="11"/>
  <c r="CL18" i="11"/>
  <c r="CH18" i="11"/>
  <c r="CG18" i="11"/>
  <c r="CF18" i="11"/>
  <c r="CB18" i="11"/>
  <c r="BZ18" i="11"/>
  <c r="BV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J17" i="11"/>
  <c r="DF17" i="11"/>
  <c r="DD17" i="11"/>
  <c r="CZ17" i="11"/>
  <c r="CX17" i="11"/>
  <c r="CT17" i="11"/>
  <c r="CR17" i="11"/>
  <c r="CN17" i="11"/>
  <c r="CL17" i="11"/>
  <c r="CH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J17" i="11"/>
  <c r="AF17" i="11"/>
  <c r="AD17" i="11"/>
  <c r="Z17" i="11"/>
  <c r="X17" i="11"/>
  <c r="T17" i="11"/>
  <c r="R17" i="11"/>
  <c r="N17" i="11"/>
  <c r="L17" i="11"/>
  <c r="H17" i="11"/>
  <c r="F17" i="1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EC28" i="12" s="1"/>
  <c r="DR40" i="12"/>
  <c r="DW28" i="12" s="1"/>
  <c r="DL40" i="12"/>
  <c r="DF40" i="12"/>
  <c r="DK28" i="12" s="1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D40" i="12"/>
  <c r="BI28" i="12" s="1"/>
  <c r="AX40" i="12"/>
  <c r="BC28" i="12" s="1"/>
  <c r="AR40" i="12"/>
  <c r="AW28" i="12" s="1"/>
  <c r="AL40" i="12"/>
  <c r="AQ28" i="12" s="1"/>
  <c r="AF40" i="12"/>
  <c r="AK28" i="12" s="1"/>
  <c r="Z40" i="12"/>
  <c r="AE28" i="12" s="1"/>
  <c r="T40" i="12"/>
  <c r="Y28" i="12" s="1"/>
  <c r="N40" i="12"/>
  <c r="S28" i="12" s="1"/>
  <c r="H40" i="12"/>
  <c r="B40" i="12"/>
  <c r="G28" i="12" s="1"/>
  <c r="DX39" i="12"/>
  <c r="EC27" i="12" s="1"/>
  <c r="DR39" i="12"/>
  <c r="DW27" i="12" s="1"/>
  <c r="DL39" i="12"/>
  <c r="DQ27" i="12" s="1"/>
  <c r="DF39" i="12"/>
  <c r="DK27" i="12" s="1"/>
  <c r="CZ39" i="12"/>
  <c r="CT39" i="12"/>
  <c r="CY27" i="12" s="1"/>
  <c r="CN39" i="12"/>
  <c r="CH39" i="12"/>
  <c r="CM27" i="12" s="1"/>
  <c r="CB39" i="12"/>
  <c r="CG27" i="12" s="1"/>
  <c r="BV39" i="12"/>
  <c r="BP39" i="12"/>
  <c r="BJ39" i="12"/>
  <c r="BD39" i="12"/>
  <c r="AX39" i="12"/>
  <c r="BC27" i="12" s="1"/>
  <c r="AR39" i="12"/>
  <c r="AL39" i="12"/>
  <c r="AQ27" i="12" s="1"/>
  <c r="AF39" i="12"/>
  <c r="AK27" i="12" s="1"/>
  <c r="Z39" i="12"/>
  <c r="T39" i="12"/>
  <c r="Y27" i="12" s="1"/>
  <c r="N39" i="12"/>
  <c r="S27" i="12" s="1"/>
  <c r="H39" i="12"/>
  <c r="M27" i="12" s="1"/>
  <c r="B39" i="12"/>
  <c r="G27" i="12" s="1"/>
  <c r="DX38" i="12"/>
  <c r="DR38" i="12"/>
  <c r="DL38" i="12"/>
  <c r="DQ26" i="12" s="1"/>
  <c r="DF38" i="12"/>
  <c r="DK26" i="12" s="1"/>
  <c r="CZ38" i="12"/>
  <c r="CT38" i="12"/>
  <c r="CN38" i="12"/>
  <c r="CS26" i="12" s="1"/>
  <c r="CH38" i="12"/>
  <c r="CB38" i="12"/>
  <c r="BV38" i="12"/>
  <c r="CA26" i="12" s="1"/>
  <c r="BP38" i="12"/>
  <c r="BJ38" i="12"/>
  <c r="BO26" i="12" s="1"/>
  <c r="BD38" i="12"/>
  <c r="AX38" i="12"/>
  <c r="BC26" i="12" s="1"/>
  <c r="AR38" i="12"/>
  <c r="AW26" i="12" s="1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EC25" i="12" s="1"/>
  <c r="DR37" i="12"/>
  <c r="DW25" i="12" s="1"/>
  <c r="DL37" i="12"/>
  <c r="DF37" i="12"/>
  <c r="DK25" i="12" s="1"/>
  <c r="CZ37" i="12"/>
  <c r="DE25" i="12" s="1"/>
  <c r="CT37" i="12"/>
  <c r="CY25" i="12" s="1"/>
  <c r="CN37" i="12"/>
  <c r="CH37" i="12"/>
  <c r="CM25" i="12" s="1"/>
  <c r="CB37" i="12"/>
  <c r="BV37" i="12"/>
  <c r="CA25" i="12" s="1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AE25" i="12" s="1"/>
  <c r="T37" i="12"/>
  <c r="Y25" i="12" s="1"/>
  <c r="N37" i="12"/>
  <c r="H37" i="12"/>
  <c r="M25" i="12" s="1"/>
  <c r="B37" i="12"/>
  <c r="G25" i="12" s="1"/>
  <c r="DX36" i="12"/>
  <c r="DR36" i="12"/>
  <c r="DL36" i="12"/>
  <c r="DQ24" i="12" s="1"/>
  <c r="DF36" i="12"/>
  <c r="DK24" i="12" s="1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G24" i="12" s="1"/>
  <c r="DX35" i="12"/>
  <c r="EC23" i="12" s="1"/>
  <c r="DR35" i="12"/>
  <c r="DW23" i="12" s="1"/>
  <c r="DL35" i="12"/>
  <c r="DF35" i="12"/>
  <c r="CZ35" i="12"/>
  <c r="CT35" i="12"/>
  <c r="CY23" i="12" s="1"/>
  <c r="CN35" i="12"/>
  <c r="CS23" i="12" s="1"/>
  <c r="CH35" i="12"/>
  <c r="CM23" i="12" s="1"/>
  <c r="CB35" i="12"/>
  <c r="CG23" i="12" s="1"/>
  <c r="BV35" i="12"/>
  <c r="CA23" i="12" s="1"/>
  <c r="BP35" i="12"/>
  <c r="BJ35" i="12"/>
  <c r="BO23" i="12" s="1"/>
  <c r="BD35" i="12"/>
  <c r="BI23" i="12" s="1"/>
  <c r="AX35" i="12"/>
  <c r="BC23" i="12" s="1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Y22" i="12" s="1"/>
  <c r="CN34" i="12"/>
  <c r="CH34" i="12"/>
  <c r="CB34" i="12"/>
  <c r="CG22" i="12" s="1"/>
  <c r="BV34" i="12"/>
  <c r="BP34" i="12"/>
  <c r="BJ34" i="12"/>
  <c r="BD34" i="12"/>
  <c r="AX34" i="12"/>
  <c r="AR34" i="12"/>
  <c r="AL34" i="12"/>
  <c r="AF34" i="12"/>
  <c r="Z34" i="12"/>
  <c r="AE22" i="12" s="1"/>
  <c r="T34" i="12"/>
  <c r="Y22" i="12" s="1"/>
  <c r="N34" i="12"/>
  <c r="H34" i="12"/>
  <c r="B34" i="12"/>
  <c r="DX33" i="12"/>
  <c r="DR33" i="12"/>
  <c r="DW21" i="12" s="1"/>
  <c r="DL33" i="12"/>
  <c r="DQ21" i="12" s="1"/>
  <c r="DF33" i="12"/>
  <c r="DK21" i="12" s="1"/>
  <c r="CZ33" i="12"/>
  <c r="DE21" i="12" s="1"/>
  <c r="CT33" i="12"/>
  <c r="CN33" i="12"/>
  <c r="CS21" i="12" s="1"/>
  <c r="CH33" i="12"/>
  <c r="CM21" i="12" s="1"/>
  <c r="CB33" i="12"/>
  <c r="BV33" i="12"/>
  <c r="CA21" i="12" s="1"/>
  <c r="BP33" i="12"/>
  <c r="BJ33" i="12"/>
  <c r="BO21" i="12" s="1"/>
  <c r="BD33" i="12"/>
  <c r="AX33" i="12"/>
  <c r="AR33" i="12"/>
  <c r="AL33" i="12"/>
  <c r="AQ21" i="12" s="1"/>
  <c r="AF33" i="12"/>
  <c r="Z33" i="12"/>
  <c r="T33" i="12"/>
  <c r="N33" i="12"/>
  <c r="H33" i="12"/>
  <c r="M21" i="12" s="1"/>
  <c r="B33" i="12"/>
  <c r="G21" i="12" s="1"/>
  <c r="DX32" i="12"/>
  <c r="EC20" i="12" s="1"/>
  <c r="DR32" i="12"/>
  <c r="DW20" i="12" s="1"/>
  <c r="DL32" i="12"/>
  <c r="DQ20" i="12" s="1"/>
  <c r="DF32" i="12"/>
  <c r="DK20" i="12" s="1"/>
  <c r="CZ32" i="12"/>
  <c r="DE20" i="12" s="1"/>
  <c r="CT32" i="12"/>
  <c r="CN32" i="12"/>
  <c r="CS20" i="12" s="1"/>
  <c r="CH32" i="12"/>
  <c r="CM20" i="12" s="1"/>
  <c r="CB32" i="12"/>
  <c r="CG20" i="12" s="1"/>
  <c r="BV32" i="12"/>
  <c r="BP32" i="12"/>
  <c r="BU20" i="12" s="1"/>
  <c r="BJ32" i="12"/>
  <c r="BD32" i="12"/>
  <c r="AX32" i="12"/>
  <c r="AR32" i="12"/>
  <c r="AL32" i="12"/>
  <c r="AQ20" i="12" s="1"/>
  <c r="AF32" i="12"/>
  <c r="Z32" i="12"/>
  <c r="T32" i="12"/>
  <c r="N32" i="12"/>
  <c r="S20" i="12" s="1"/>
  <c r="H32" i="12"/>
  <c r="B32" i="12"/>
  <c r="DX31" i="12"/>
  <c r="EC19" i="12" s="1"/>
  <c r="DR31" i="12"/>
  <c r="DW19" i="12" s="1"/>
  <c r="DL31" i="12"/>
  <c r="DQ19" i="12" s="1"/>
  <c r="DF31" i="12"/>
  <c r="CZ31" i="12"/>
  <c r="DE19" i="12" s="1"/>
  <c r="CT31" i="12"/>
  <c r="CY19" i="12" s="1"/>
  <c r="CN31" i="12"/>
  <c r="CS19" i="12" s="1"/>
  <c r="CH31" i="12"/>
  <c r="CB31" i="12"/>
  <c r="CG19" i="12" s="1"/>
  <c r="BV31" i="12"/>
  <c r="CA19" i="12" s="1"/>
  <c r="BP31" i="12"/>
  <c r="BU19" i="12" s="1"/>
  <c r="BJ31" i="12"/>
  <c r="BO19" i="12" s="1"/>
  <c r="BD31" i="12"/>
  <c r="AX31" i="12"/>
  <c r="BC19" i="12" s="1"/>
  <c r="AR31" i="12"/>
  <c r="AL31" i="12"/>
  <c r="AF31" i="12"/>
  <c r="Z31" i="12"/>
  <c r="T31" i="12"/>
  <c r="N31" i="12"/>
  <c r="H31" i="12"/>
  <c r="M19" i="12" s="1"/>
  <c r="B31" i="12"/>
  <c r="DX30" i="12"/>
  <c r="EC18" i="12" s="1"/>
  <c r="DR30" i="12"/>
  <c r="DL30" i="12"/>
  <c r="DQ18" i="12" s="1"/>
  <c r="DF30" i="12"/>
  <c r="DK18" i="12" s="1"/>
  <c r="CZ30" i="12"/>
  <c r="CT30" i="12"/>
  <c r="CN30" i="12"/>
  <c r="CS18" i="12" s="1"/>
  <c r="CH30" i="12"/>
  <c r="CB30" i="12"/>
  <c r="BV30" i="12"/>
  <c r="CA18" i="12" s="1"/>
  <c r="BP30" i="12"/>
  <c r="BU18" i="12" s="1"/>
  <c r="BJ30" i="12"/>
  <c r="BD30" i="12"/>
  <c r="AX30" i="12"/>
  <c r="AR30" i="12"/>
  <c r="AL30" i="12"/>
  <c r="AQ18" i="12" s="1"/>
  <c r="AF30" i="12"/>
  <c r="Z30" i="12"/>
  <c r="AE18" i="12" s="1"/>
  <c r="T30" i="12"/>
  <c r="N30" i="12"/>
  <c r="H30" i="12"/>
  <c r="B30" i="12"/>
  <c r="DX29" i="12"/>
  <c r="DR29" i="12"/>
  <c r="DW17" i="12" s="1"/>
  <c r="DL29" i="12"/>
  <c r="DF29" i="12"/>
  <c r="CZ29" i="12"/>
  <c r="DE17" i="12" s="1"/>
  <c r="CT29" i="12"/>
  <c r="CN29" i="12"/>
  <c r="CH29" i="12"/>
  <c r="CM17" i="12" s="1"/>
  <c r="CB29" i="12"/>
  <c r="BV29" i="12"/>
  <c r="BP29" i="12"/>
  <c r="BJ29" i="12"/>
  <c r="BD29" i="12"/>
  <c r="AX29" i="12"/>
  <c r="AR29" i="12"/>
  <c r="AL29" i="12"/>
  <c r="AQ17" i="12" s="1"/>
  <c r="AF29" i="12"/>
  <c r="AK17" i="12" s="1"/>
  <c r="Z29" i="12"/>
  <c r="AE17" i="12" s="1"/>
  <c r="T29" i="12"/>
  <c r="Y17" i="12" s="1"/>
  <c r="N29" i="12"/>
  <c r="H29" i="12"/>
  <c r="B29" i="12"/>
  <c r="EB28" i="12"/>
  <c r="DX28" i="12"/>
  <c r="DV28" i="12"/>
  <c r="DR28" i="12"/>
  <c r="DQ28" i="12"/>
  <c r="DP28" i="12"/>
  <c r="DL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N28" i="12"/>
  <c r="BJ28" i="12"/>
  <c r="BH28" i="12"/>
  <c r="BD28" i="12"/>
  <c r="BB28" i="12"/>
  <c r="AX28" i="12"/>
  <c r="AV28" i="12"/>
  <c r="AR28" i="12"/>
  <c r="AP28" i="12"/>
  <c r="AL28" i="12"/>
  <c r="AJ28" i="12"/>
  <c r="AF28" i="12"/>
  <c r="AD28" i="12"/>
  <c r="Z28" i="12"/>
  <c r="X28" i="12"/>
  <c r="T28" i="12"/>
  <c r="R28" i="12"/>
  <c r="N28" i="12"/>
  <c r="M28" i="12"/>
  <c r="L28" i="12"/>
  <c r="H28" i="12"/>
  <c r="F28" i="12"/>
  <c r="B28" i="12"/>
  <c r="EB27" i="12"/>
  <c r="DX27" i="12"/>
  <c r="DV27" i="12"/>
  <c r="DR27" i="12"/>
  <c r="DP27" i="12"/>
  <c r="DL27" i="12"/>
  <c r="DJ27" i="12"/>
  <c r="DF27" i="12"/>
  <c r="DE27" i="12"/>
  <c r="DD27" i="12"/>
  <c r="CZ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B27" i="12"/>
  <c r="AX27" i="12"/>
  <c r="AW27" i="12"/>
  <c r="AV27" i="12"/>
  <c r="AR27" i="12"/>
  <c r="AP27" i="12"/>
  <c r="AL27" i="12"/>
  <c r="AJ27" i="12"/>
  <c r="AF27" i="12"/>
  <c r="AD27" i="12"/>
  <c r="Z27" i="12"/>
  <c r="X27" i="12"/>
  <c r="T27" i="12"/>
  <c r="R27" i="12"/>
  <c r="N27" i="12"/>
  <c r="L27" i="12"/>
  <c r="H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T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D26" i="12"/>
  <c r="BB26" i="12"/>
  <c r="AX26" i="12"/>
  <c r="AV26" i="12"/>
  <c r="AR26" i="12"/>
  <c r="AP26" i="12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B25" i="12"/>
  <c r="DX25" i="12"/>
  <c r="DV25" i="12"/>
  <c r="DR25" i="12"/>
  <c r="DQ25" i="12"/>
  <c r="DP25" i="12"/>
  <c r="DL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F25" i="12"/>
  <c r="AD25" i="12"/>
  <c r="Z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P24" i="12"/>
  <c r="DL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X23" i="12"/>
  <c r="CT23" i="12"/>
  <c r="CR23" i="12"/>
  <c r="CN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X22" i="12"/>
  <c r="CT22" i="12"/>
  <c r="CS22" i="12"/>
  <c r="CR22" i="12"/>
  <c r="CN22" i="12"/>
  <c r="CL22" i="12"/>
  <c r="CH22" i="12"/>
  <c r="CF22" i="12"/>
  <c r="CB22" i="12"/>
  <c r="CA22" i="12"/>
  <c r="BZ22" i="12"/>
  <c r="BV22" i="12"/>
  <c r="BT22" i="12"/>
  <c r="BP22" i="12"/>
  <c r="BN22" i="12"/>
  <c r="BJ22" i="12"/>
  <c r="BH22" i="12"/>
  <c r="BI22" i="12" s="1"/>
  <c r="BD22" i="12"/>
  <c r="BB22" i="12"/>
  <c r="AX22" i="12"/>
  <c r="AV22" i="12"/>
  <c r="AR22" i="12"/>
  <c r="AQ22" i="12"/>
  <c r="AP22" i="12"/>
  <c r="AL22" i="12"/>
  <c r="AJ22" i="12"/>
  <c r="AK22" i="12" s="1"/>
  <c r="AF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V21" i="12"/>
  <c r="DR21" i="12"/>
  <c r="DP21" i="12"/>
  <c r="DL21" i="12"/>
  <c r="DJ21" i="12"/>
  <c r="DF21" i="12"/>
  <c r="DD21" i="12"/>
  <c r="CZ21" i="12"/>
  <c r="CY21" i="12"/>
  <c r="CX21" i="12"/>
  <c r="CT21" i="12"/>
  <c r="CR21" i="12"/>
  <c r="CN21" i="12"/>
  <c r="CL21" i="12"/>
  <c r="CH21" i="12"/>
  <c r="CF21" i="12"/>
  <c r="CG21" i="12" s="1"/>
  <c r="CB21" i="12"/>
  <c r="BZ21" i="12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B20" i="12"/>
  <c r="DX20" i="12"/>
  <c r="DV20" i="12"/>
  <c r="DR20" i="12"/>
  <c r="DP20" i="12"/>
  <c r="DL20" i="12"/>
  <c r="DJ20" i="12"/>
  <c r="DF20" i="12"/>
  <c r="DD20" i="12"/>
  <c r="CZ20" i="12"/>
  <c r="CY20" i="12"/>
  <c r="CX20" i="12"/>
  <c r="CT20" i="12"/>
  <c r="CR20" i="12"/>
  <c r="CN20" i="12"/>
  <c r="CL20" i="12"/>
  <c r="CH20" i="12"/>
  <c r="CF20" i="12"/>
  <c r="CB20" i="12"/>
  <c r="CA20" i="12"/>
  <c r="BZ20" i="12"/>
  <c r="BV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D20" i="12"/>
  <c r="AE20" i="12" s="1"/>
  <c r="Z20" i="12"/>
  <c r="Y20" i="12"/>
  <c r="X20" i="12"/>
  <c r="T20" i="12"/>
  <c r="R20" i="12"/>
  <c r="N20" i="12"/>
  <c r="L20" i="12"/>
  <c r="H20" i="12"/>
  <c r="F20" i="12"/>
  <c r="B20" i="12"/>
  <c r="EB19" i="12"/>
  <c r="DX19" i="12"/>
  <c r="DV19" i="12"/>
  <c r="DR19" i="12"/>
  <c r="DP19" i="12"/>
  <c r="DL19" i="12"/>
  <c r="DK19" i="12"/>
  <c r="DJ19" i="12"/>
  <c r="DF19" i="12"/>
  <c r="DD19" i="12"/>
  <c r="CZ19" i="12"/>
  <c r="CX19" i="12"/>
  <c r="CT19" i="12"/>
  <c r="CR19" i="12"/>
  <c r="CN19" i="12"/>
  <c r="CM19" i="12"/>
  <c r="CL19" i="12"/>
  <c r="CH19" i="12"/>
  <c r="CF19" i="12"/>
  <c r="CB19" i="12"/>
  <c r="BZ19" i="12"/>
  <c r="BV19" i="12"/>
  <c r="BT19" i="12"/>
  <c r="BP19" i="12"/>
  <c r="BN19" i="12"/>
  <c r="BJ19" i="12"/>
  <c r="BH19" i="12"/>
  <c r="BI19" i="12" s="1"/>
  <c r="BD19" i="12"/>
  <c r="BB19" i="12"/>
  <c r="AX19" i="12"/>
  <c r="AV19" i="12"/>
  <c r="AW19" i="12" s="1"/>
  <c r="AR19" i="12"/>
  <c r="AQ19" i="12"/>
  <c r="AP19" i="12"/>
  <c r="AL19" i="12"/>
  <c r="AJ19" i="12"/>
  <c r="AF19" i="12"/>
  <c r="AD19" i="12"/>
  <c r="Z19" i="12"/>
  <c r="X19" i="12"/>
  <c r="T19" i="12"/>
  <c r="R19" i="12"/>
  <c r="N19" i="12"/>
  <c r="L19" i="12"/>
  <c r="H19" i="12"/>
  <c r="F19" i="12"/>
  <c r="B19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R18" i="12"/>
  <c r="CN18" i="12"/>
  <c r="CM18" i="12"/>
  <c r="CL18" i="12"/>
  <c r="CH18" i="12"/>
  <c r="CG18" i="12"/>
  <c r="CF18" i="12"/>
  <c r="CB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P18" i="12"/>
  <c r="AL18" i="12"/>
  <c r="AJ18" i="12"/>
  <c r="AF18" i="12"/>
  <c r="AD18" i="12"/>
  <c r="Z18" i="12"/>
  <c r="X18" i="12"/>
  <c r="T18" i="12"/>
  <c r="R18" i="12"/>
  <c r="N18" i="12"/>
  <c r="L18" i="12"/>
  <c r="H18" i="12"/>
  <c r="F18" i="12"/>
  <c r="B18" i="12"/>
  <c r="EC17" i="12"/>
  <c r="EB17" i="12"/>
  <c r="DX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H17" i="12"/>
  <c r="BD17" i="12"/>
  <c r="BB17" i="12"/>
  <c r="AX17" i="12"/>
  <c r="AV17" i="12"/>
  <c r="AR17" i="12"/>
  <c r="AP17" i="12"/>
  <c r="AL17" i="12"/>
  <c r="AJ17" i="12"/>
  <c r="AF17" i="12"/>
  <c r="AD17" i="12"/>
  <c r="Z17" i="12"/>
  <c r="X17" i="12"/>
  <c r="T17" i="12"/>
  <c r="R17" i="12"/>
  <c r="S17" i="12" s="1"/>
  <c r="N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U24" i="1" s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N41" i="10" l="1"/>
  <c r="AW17" i="12"/>
  <c r="AK18" i="12"/>
  <c r="Y19" i="12"/>
  <c r="CY25" i="9"/>
  <c r="AE27" i="27"/>
  <c r="EE13" i="27"/>
  <c r="C144" i="13" s="1"/>
  <c r="AE19" i="1"/>
  <c r="EE5" i="27"/>
  <c r="C136" i="13" s="1"/>
  <c r="AL41" i="27"/>
  <c r="AQ17" i="27"/>
  <c r="EE6" i="27"/>
  <c r="C137" i="13" s="1"/>
  <c r="G20" i="27"/>
  <c r="CY24" i="8"/>
  <c r="EE13" i="2"/>
  <c r="C120" i="13" s="1"/>
  <c r="BP41" i="27"/>
  <c r="BU17" i="27"/>
  <c r="Z41" i="11"/>
  <c r="DR41" i="10"/>
  <c r="DW17" i="10"/>
  <c r="Z41" i="10"/>
  <c r="AE17" i="10"/>
  <c r="AQ24" i="7"/>
  <c r="BO21" i="1"/>
  <c r="BO27" i="8"/>
  <c r="BI19" i="11"/>
  <c r="AE22" i="11"/>
  <c r="AQ20" i="9"/>
  <c r="Y22" i="9"/>
  <c r="CY21" i="8"/>
  <c r="AX41" i="2"/>
  <c r="EM9" i="27"/>
  <c r="I140" i="13" s="1"/>
  <c r="CY26" i="12"/>
  <c r="BI18" i="9"/>
  <c r="AQ21" i="6"/>
  <c r="CT41" i="5"/>
  <c r="CY17" i="5"/>
  <c r="BM40" i="27"/>
  <c r="BO28" i="27"/>
  <c r="CY21" i="11"/>
  <c r="BO22" i="7"/>
  <c r="AQ25" i="6"/>
  <c r="S22" i="9"/>
  <c r="Z41" i="21"/>
  <c r="G17" i="11"/>
  <c r="CN41" i="9"/>
  <c r="AW20" i="9"/>
  <c r="G17" i="7"/>
  <c r="CH41" i="7"/>
  <c r="CM17" i="7"/>
  <c r="BO19" i="7"/>
  <c r="S19" i="12"/>
  <c r="H41" i="12"/>
  <c r="M17" i="12"/>
  <c r="BO18" i="9"/>
  <c r="DE17" i="6"/>
  <c r="G18" i="10"/>
  <c r="BC20" i="9"/>
  <c r="DR41" i="9"/>
  <c r="CT41" i="7"/>
  <c r="CT41" i="6"/>
  <c r="BI26" i="12"/>
  <c r="DX41" i="8"/>
  <c r="EC17" i="8"/>
  <c r="M18" i="12"/>
  <c r="AW22" i="12"/>
  <c r="CN41" i="11"/>
  <c r="BC18" i="8"/>
  <c r="AF41" i="8"/>
  <c r="AQ25" i="7"/>
  <c r="CS17" i="11"/>
  <c r="CT41" i="2"/>
  <c r="AQ25" i="10"/>
  <c r="CA21" i="9"/>
  <c r="AQ26" i="12"/>
  <c r="CG21" i="9"/>
  <c r="Y17" i="8"/>
  <c r="AW17" i="8"/>
  <c r="AX41" i="6"/>
  <c r="AX41" i="5"/>
  <c r="G19" i="12"/>
  <c r="BM40" i="12"/>
  <c r="BO28" i="12"/>
  <c r="S18" i="10"/>
  <c r="AL41" i="7"/>
  <c r="AE28" i="7"/>
  <c r="AE17" i="6"/>
  <c r="Y21" i="11"/>
  <c r="DL41" i="11"/>
  <c r="BJ41" i="10"/>
  <c r="Y25" i="9"/>
  <c r="CA20" i="8"/>
  <c r="G18" i="6"/>
  <c r="BI28" i="6"/>
  <c r="AK25" i="12"/>
  <c r="DX41" i="11"/>
  <c r="BV41" i="10"/>
  <c r="AW21" i="8"/>
  <c r="AE19" i="7"/>
  <c r="BI27" i="7"/>
  <c r="CM17" i="6"/>
  <c r="CT41" i="12"/>
  <c r="AE18" i="10"/>
  <c r="AK17" i="8"/>
  <c r="AQ20" i="8"/>
  <c r="BC20" i="7"/>
  <c r="BO28" i="5"/>
  <c r="M17" i="11"/>
  <c r="CZ41" i="11"/>
  <c r="BC17" i="8"/>
  <c r="CS20" i="8"/>
  <c r="CS19" i="7"/>
  <c r="BC22" i="7"/>
  <c r="CM18" i="6"/>
  <c r="B41" i="2"/>
  <c r="AQ18" i="5"/>
  <c r="BJ41" i="27"/>
  <c r="AK25" i="9"/>
  <c r="CS18" i="8"/>
  <c r="AW22" i="8"/>
  <c r="CY18" i="7"/>
  <c r="S19" i="7"/>
  <c r="CA22" i="7"/>
  <c r="AQ17" i="6"/>
  <c r="DF41" i="27"/>
  <c r="BD41" i="12"/>
  <c r="AK22" i="9"/>
  <c r="CA22" i="9"/>
  <c r="G18" i="7"/>
  <c r="BU19" i="7"/>
  <c r="AE19" i="6"/>
  <c r="AQ21" i="11"/>
  <c r="BI17" i="12"/>
  <c r="AE19" i="12"/>
  <c r="S23" i="12"/>
  <c r="AW21" i="10"/>
  <c r="AK23" i="9"/>
  <c r="CB41" i="8"/>
  <c r="G21" i="7"/>
  <c r="AE22" i="7"/>
  <c r="S18" i="6"/>
  <c r="B41" i="6"/>
  <c r="DF41" i="6"/>
  <c r="B41" i="5"/>
  <c r="DR41" i="21"/>
  <c r="ED8" i="27"/>
  <c r="ED10" i="27"/>
  <c r="N41" i="27"/>
  <c r="T41" i="2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EL8" i="6" s="1"/>
  <c r="H91" i="13" s="1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L5" i="2" s="1"/>
  <c r="H112" i="13" s="1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EO13" i="27" s="1"/>
  <c r="D144" i="15" s="1"/>
  <c r="BV41" i="27"/>
  <c r="EM5" i="27"/>
  <c r="I136" i="13" s="1"/>
  <c r="ED3" i="27"/>
  <c r="EO3" i="27" s="1"/>
  <c r="D134" i="15" s="1"/>
  <c r="AF41" i="27"/>
  <c r="CB41" i="27"/>
  <c r="ED4" i="27"/>
  <c r="EO4" i="27" s="1"/>
  <c r="D135" i="15" s="1"/>
  <c r="ED14" i="27"/>
  <c r="EO14" i="27" s="1"/>
  <c r="D145" i="15" s="1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O7" i="21" s="1"/>
  <c r="D126" i="15" s="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L8" i="2" s="1"/>
  <c r="H115" i="13" s="1"/>
  <c r="ED11" i="2"/>
  <c r="EO11" i="2" s="1"/>
  <c r="D118" i="15" s="1"/>
  <c r="ED14" i="2"/>
  <c r="EO14" i="2" s="1"/>
  <c r="D121" i="15" s="1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O7" i="2" s="1"/>
  <c r="D114" i="15" s="1"/>
  <c r="ED9" i="2"/>
  <c r="EL9" i="2" s="1"/>
  <c r="H116" i="13" s="1"/>
  <c r="ED4" i="2"/>
  <c r="EL4" i="2" s="1"/>
  <c r="H111" i="13" s="1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O6" i="2"/>
  <c r="D113" i="15" s="1"/>
  <c r="EL6" i="2"/>
  <c r="H113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3" i="9" l="1"/>
  <c r="D50" i="15" s="1"/>
  <c r="EO4" i="2"/>
  <c r="D111" i="15" s="1"/>
  <c r="EO9" i="2"/>
  <c r="D116" i="15" s="1"/>
  <c r="EL7" i="2"/>
  <c r="H114" i="13" s="1"/>
  <c r="EL5" i="21"/>
  <c r="H124" i="13" s="1"/>
  <c r="EO9" i="11"/>
  <c r="D32" i="15" s="1"/>
  <c r="EO6" i="21"/>
  <c r="D125" i="15" s="1"/>
  <c r="EO5" i="2"/>
  <c r="D112" i="15" s="1"/>
  <c r="EO9" i="21"/>
  <c r="D128" i="15" s="1"/>
  <c r="EL14" i="27"/>
  <c r="H145" i="13" s="1"/>
  <c r="EO10" i="21"/>
  <c r="D129" i="15" s="1"/>
  <c r="EO12" i="2"/>
  <c r="D119" i="15" s="1"/>
  <c r="EL7" i="21"/>
  <c r="H126" i="13" s="1"/>
  <c r="EL4" i="27"/>
  <c r="H135" i="13" s="1"/>
  <c r="EL14" i="2"/>
  <c r="H121" i="13" s="1"/>
  <c r="EL3" i="27"/>
  <c r="H134" i="13" s="1"/>
  <c r="EO8" i="2"/>
  <c r="D115" i="15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G19" i="14"/>
  <c r="G20" i="14" s="1"/>
  <c r="G21" i="14" s="1"/>
  <c r="M17" i="3"/>
  <c r="A17" i="3" s="1"/>
  <c r="N18" i="3"/>
  <c r="F19" i="14" l="1"/>
  <c r="A19" i="14" s="1"/>
  <c r="F20" i="14" s="1"/>
  <c r="A20" i="14" s="1"/>
  <c r="N19" i="3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G30" i="14"/>
  <c r="G31" i="14" s="1"/>
  <c r="G32" i="14" s="1"/>
  <c r="N27" i="3"/>
  <c r="M26" i="3"/>
  <c r="A26" i="3" s="1"/>
  <c r="F31" i="14" l="1"/>
  <c r="A31" i="14" s="1"/>
  <c r="G33" i="14"/>
  <c r="F32" i="14"/>
  <c r="A32" i="14" s="1"/>
  <c r="M27" i="3"/>
  <c r="A27" i="3" s="1"/>
  <c r="N28" i="3"/>
  <c r="M28" i="3" l="1"/>
  <c r="A28" i="3" s="1"/>
  <c r="N29" i="3"/>
  <c r="F33" i="14"/>
  <c r="A33" i="14" s="1"/>
  <c r="G34" i="14"/>
  <c r="G35" i="14" s="1"/>
  <c r="F34" i="14" l="1"/>
  <c r="A34" i="14" s="1"/>
  <c r="F35" i="14" s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l="1"/>
  <c r="A57" i="14" s="1"/>
  <c r="F58" i="14" s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l="1"/>
  <c r="A61" i="14" s="1"/>
  <c r="F62" i="14" s="1"/>
  <c r="A62" i="14" s="1"/>
  <c r="F63" i="14" s="1"/>
  <c r="A63" i="14" s="1"/>
  <c r="F64" i="14" s="1"/>
  <c r="A64" i="14" s="1"/>
  <c r="N43" i="3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<sst xmlns="http://schemas.openxmlformats.org/spreadsheetml/2006/main" count="3287" uniqueCount="371">
  <si>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</si>
  <si>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</si>
  <si>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</si>
  <si>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</si>
  <si>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</si>
  <si>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</si>
  <si>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</si>
  <si>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</si>
  <si>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</si>
  <si>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</si>
  <si>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</si>
  <si>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</si>
  <si>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</si>
  <si>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</si>
  <si>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</si>
  <si>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</si>
  <si>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</si>
  <si>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</si>
  <si>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</si>
  <si>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</si>
  <si>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</si>
  <si>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</si>
  <si>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</si>
  <si>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</si>
  <si>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</si>
  <si>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</si>
  <si>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</si>
  <si>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</si>
  <si>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</si>
  <si>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</si>
  <si>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</si>
  <si>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</si>
  <si>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</si>
  <si>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</si>
  <si>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</si>
  <si>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</si>
  <si>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</si>
  <si>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</si>
  <si>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</si>
  <si>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</si>
  <si>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</si>
  <si>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</si>
  <si>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</si>
  <si>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</si>
  <si>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</si>
  <si>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</si>
  <si>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</si>
  <si>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</si>
  <si>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</si>
  <si>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</si>
  <si>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</si>
  <si>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</si>
  <si>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</si>
  <si>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</si>
  <si>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</si>
  <si>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</si>
  <si>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</si>
  <si>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</si>
  <si>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</si>
  <si>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</si>
  <si>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</si>
  <si>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</si>
  <si>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</si>
  <si>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</si>
  <si>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</si>
  <si>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</si>
  <si>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</si>
  <si>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</si>
  <si>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</si>
  <si>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</si>
  <si>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</si>
  <si>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</si>
  <si>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</si>
  <si>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</si>
  <si>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</si>
  <si>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</si>
  <si>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</si>
  <si>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</si>
  <si>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</si>
  <si>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</si>
  <si>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</si>
  <si>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</si>
  <si>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</si>
  <si>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</si>
  <si>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</si>
  <si>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</si>
  <si>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</si>
  <si>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</si>
  <si>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</si>
  <si>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</si>
  <si>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</si>
  <si>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</si>
  <si>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</si>
  <si>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</si>
  <si>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</si>
  <si>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</si>
  <si>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</si>
  <si>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</si>
  <si>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</si>
  <si>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</si>
  <si>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</si>
  <si>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</si>
  <si>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</si>
  <si>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</si>
  <si>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</si>
  <si>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</si>
  <si>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</si>
  <si>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</si>
  <si>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</si>
  <si>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</si>
  <si>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</si>
  <si>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</si>
  <si>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</si>
  <si>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</si>
  <si>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</si>
  <si>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</si>
  <si>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</si>
  <si>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</si>
  <si>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</si>
  <si>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</si>
  <si>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</si>
  <si>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</si>
  <si>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</si>
  <si>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</si>
  <si>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</si>
  <si>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</si>
  <si>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</si>
  <si>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</si>
  <si>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</si>
  <si>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</si>
  <si>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</si>
  <si>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</si>
  <si>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</si>
  <si>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</si>
  <si>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</si>
  <si>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</si>
  <si>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</si>
  <si>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</si>
  <si>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</si>
  <si>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</si>
  <si>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</si>
  <si>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</si>
  <si>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</si>
  <si>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</si>
  <si>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</si>
  <si>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</si>
  <si>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</si>
  <si>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</si>
  <si>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</si>
  <si>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</si>
  <si>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</si>
  <si>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</si>
  <si>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</si>
  <si>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</si>
  <si>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</si>
  <si>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</si>
  <si>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</si>
  <si>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</si>
  <si>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</si>
  <si>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</si>
  <si>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</si>
  <si>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</si>
  <si>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</si>
  <si>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</si>
  <si>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</si>
  <si>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</si>
  <si>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</si>
  <si>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</si>
  <si>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</si>
  <si>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</si>
  <si>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</si>
  <si>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</si>
  <si>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</si>
  <si>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</si>
  <si>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</si>
  <si>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</si>
  <si>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</si>
  <si>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</si>
  <si>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</si>
  <si>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</si>
  <si>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</si>
  <si>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</si>
  <si>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</si>
  <si>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</si>
  <si>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</si>
  <si>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</si>
  <si>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</si>
  <si>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</si>
  <si>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</si>
  <si>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</si>
  <si>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</si>
  <si>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</si>
  <si>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</si>
  <si>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</si>
  <si>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</si>
  <si>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</si>
  <si>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</si>
  <si>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</si>
  <si>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</si>
  <si>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</si>
  <si>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</si>
  <si>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</si>
  <si>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</si>
  <si>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</si>
  <si>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</si>
  <si>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</si>
  <si>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</si>
  <si>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</si>
  <si>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</si>
  <si>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</si>
  <si>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</si>
  <si>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</si>
  <si>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</si>
  <si>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</si>
  <si>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</si>
  <si>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</si>
  <si>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</si>
  <si>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</si>
  <si>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</si>
  <si>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</si>
  <si>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</si>
  <si>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</si>
  <si>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</si>
  <si>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</si>
  <si>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</si>
  <si>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</si>
  <si>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</si>
  <si>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</si>
  <si>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</si>
  <si>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</si>
  <si>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</si>
  <si>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</si>
  <si>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</si>
  <si>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</si>
  <si>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</si>
  <si>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</si>
  <si>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</si>
  <si>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</si>
  <si>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</si>
  <si>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</si>
  <si>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</si>
  <si>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</si>
  <si>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</si>
  <si>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</si>
  <si>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</si>
  <si>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</si>
  <si>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</si>
  <si>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</si>
  <si>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</si>
  <si>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</si>
  <si>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</si>
  <si>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</si>
  <si>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</si>
  <si>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</si>
  <si>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</si>
  <si>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</si>
  <si>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</si>
  <si>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</si>
  <si>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</si>
  <si>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</si>
  <si>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</si>
  <si>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</si>
  <si>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</si>
  <si>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</si>
  <si>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</si>
  <si>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</si>
  <si>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</si>
  <si>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</si>
  <si>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</si>
  <si>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</si>
  <si>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</si>
  <si>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</si>
  <si>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</si>
  <si>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</si>
  <si>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</si>
  <si>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</si>
  <si>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</si>
  <si>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</si>
  <si>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</si>
  <si>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</si>
  <si>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</si>
  <si>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</si>
  <si>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</si>
  <si>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</si>
  <si>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</si>
  <si>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</si>
  <si>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</si>
  <si>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</si>
  <si>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</si>
  <si>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DARREN COLLIN - 2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</si>
  <si>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</si>
  <si>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</si>
  <si>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</si>
  <si>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</si>
  <si>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</si>
  <si>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</si>
  <si>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</si>
  <si>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</si>
  <si>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</si>
  <si>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</si>
  <si>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</si>
  <si>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</si>
  <si>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</si>
  <si>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</si>
  <si>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</si>
  <si>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</si>
  <si>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</si>
  <si>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</si>
  <si>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</si>
  <si>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</si>
  <si>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</si>
  <si>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</si>
  <si>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</si>
  <si>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</si>
  <si>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</si>
  <si>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</si>
  <si>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</si>
  <si>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</si>
  <si>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</si>
  <si>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</si>
  <si>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</si>
  <si>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</si>
  <si>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</si>
  <si>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</si>
  <si>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</si>
  <si>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</si>
  <si>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</si>
  <si>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</si>
  <si>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</si>
  <si>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</si>
  <si>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</si>
  <si>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</si>
  <si>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</si>
  <si>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</si>
  <si>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</si>
  <si>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</si>
  <si>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</si>
  <si>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</si>
  <si>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</si>
  <si>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</si>
  <si>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</si>
  <si>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</si>
  <si>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</si>
  <si>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</si>
  <si>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CRAIG MONK - 4</t>
  </si>
  <si>
    <t>CRAIG MONK - 66.8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</si>
  <si>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</si>
  <si>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</si>
  <si>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</si>
  <si>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</si>
  <si>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</si>
  <si>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</si>
  <si>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</si>
  <si>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</si>
  <si>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</si>
  <si>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</si>
  <si>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</si>
  <si>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NIGE OUTRAM - 47</t>
  </si>
  <si>
    <t>KYLE YOUNG - 39</t>
  </si>
  <si>
    <t>NIGE OUTRAM - 64.66</t>
  </si>
  <si>
    <t>KYLE YOUNG - 62.12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</si>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</sst>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7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469900</xdr:colOff>
          <xdr:row>2</xdr:row>
          <xdr:rowOff>69850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12700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5" x14ac:dyDescent="0.25"/>
  <sheetData>
    <row r="1" spans="1:25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5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5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5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5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5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ht="13" x14ac:dyDescent="0.25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ht="13" x14ac:dyDescent="0.25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ht="13" x14ac:dyDescent="0.25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ht="13" x14ac:dyDescent="0.25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13" x14ac:dyDescent="0.25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13" x14ac:dyDescent="0.25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13" x14ac:dyDescent="0.25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13" x14ac:dyDescent="0.25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13" x14ac:dyDescent="0.25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13" x14ac:dyDescent="0.25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13" x14ac:dyDescent="0.25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ht="13" x14ac:dyDescent="0.25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ht="13" x14ac:dyDescent="0.25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ht="13" x14ac:dyDescent="0.25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ht="13" x14ac:dyDescent="0.25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ht="13" x14ac:dyDescent="0.25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ht="13" x14ac:dyDescent="0.25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ht="13" x14ac:dyDescent="0.25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ht="13" x14ac:dyDescent="0.25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ht="13" x14ac:dyDescent="0.25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ht="13" x14ac:dyDescent="0.25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ht="13" x14ac:dyDescent="0.25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ht="13" x14ac:dyDescent="0.25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ht="13" x14ac:dyDescent="0.25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ht="13" x14ac:dyDescent="0.25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ht="13" x14ac:dyDescent="0.25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ht="13" x14ac:dyDescent="0.25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ht="13" x14ac:dyDescent="0.25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ht="13" x14ac:dyDescent="0.25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ht="13" x14ac:dyDescent="0.25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ht="13" x14ac:dyDescent="0.25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ht="13" x14ac:dyDescent="0.25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ht="13" x14ac:dyDescent="0.25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5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469900</xdr:colOff>
                    <xdr:row>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31750</xdr:colOff>
                    <xdr:row>3</xdr:row>
                    <xdr:rowOff>12700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zoomScaleNormal="100" workbookViewId="0">
      <selection activeCell="K3" sqref="K3"/>
    </sheetView>
  </sheetViews>
  <sheetFormatPr defaultColWidth="9.1796875" defaultRowHeight="10.5" x14ac:dyDescent="0.25"/>
  <cols>
    <col min="1" max="1" width="7.453125" style="6" bestFit="1" customWidth="1"/>
    <col min="2" max="2" width="18.54296875" style="5" customWidth="1"/>
    <col min="3" max="8" width="9.1796875" style="5"/>
    <col min="9" max="12" width="9.1796875" style="8"/>
    <col min="13" max="14" width="9.1796875" style="1" hidden="1" customWidth="1"/>
    <col min="15" max="16384" width="9.1796875" style="1"/>
  </cols>
  <sheetData>
    <row r="1" spans="1:14" ht="31.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5">
      <c r="A2" s="17">
        <v>1</v>
      </c>
      <c r="B2" s="18" t="s">
        <v>149</v>
      </c>
      <c r="C2" s="18">
        <v>7</v>
      </c>
      <c r="D2" s="18">
        <v>6</v>
      </c>
      <c r="E2" s="18">
        <v>15</v>
      </c>
      <c r="F2" s="18">
        <v>12</v>
      </c>
      <c r="G2" s="18">
        <v>7259</v>
      </c>
      <c r="H2" s="18">
        <v>326</v>
      </c>
      <c r="I2" s="20">
        <v>46.571428571428569</v>
      </c>
      <c r="J2" s="20">
        <v>21.733333333333334</v>
      </c>
      <c r="K2" s="19">
        <v>483.93333333333334</v>
      </c>
      <c r="L2" s="19">
        <v>66.800613496932513</v>
      </c>
      <c r="M2" s="1">
        <v>1</v>
      </c>
      <c r="N2" s="1">
        <v>1</v>
      </c>
    </row>
    <row r="3" spans="1:14" x14ac:dyDescent="0.25">
      <c r="A3" s="17">
        <f>IF(B3="","",M3)</f>
        <v>2</v>
      </c>
      <c r="B3" s="35" t="s">
        <v>154</v>
      </c>
      <c r="C3" s="35">
        <v>10</v>
      </c>
      <c r="D3" s="35">
        <v>9</v>
      </c>
      <c r="E3" s="35">
        <v>21</v>
      </c>
      <c r="F3" s="35">
        <v>18</v>
      </c>
      <c r="G3" s="35">
        <v>10411</v>
      </c>
      <c r="H3" s="35">
        <v>483</v>
      </c>
      <c r="I3" s="111">
        <v>48.3</v>
      </c>
      <c r="J3" s="111">
        <v>23</v>
      </c>
      <c r="K3" s="109">
        <v>495.76190476190476</v>
      </c>
      <c r="L3" s="109">
        <v>64.66459627329192</v>
      </c>
      <c r="M3" s="1">
        <f>IF(L3=L2,A2,N3)</f>
        <v>2</v>
      </c>
      <c r="N3" s="1">
        <f>SUM(N2+1)</f>
        <v>2</v>
      </c>
    </row>
    <row r="4" spans="1:14" x14ac:dyDescent="0.25">
      <c r="A4" s="17">
        <f t="shared" ref="A4:A67" si="0">IF(B4="","",M4)</f>
        <v>3</v>
      </c>
      <c r="B4" s="35" t="s">
        <v>151</v>
      </c>
      <c r="C4" s="35">
        <v>9</v>
      </c>
      <c r="D4" s="35">
        <v>8</v>
      </c>
      <c r="E4" s="35">
        <v>20</v>
      </c>
      <c r="F4" s="35">
        <v>16</v>
      </c>
      <c r="G4" s="35">
        <v>9712</v>
      </c>
      <c r="H4" s="35">
        <v>469</v>
      </c>
      <c r="I4" s="111">
        <v>52.111111111111114</v>
      </c>
      <c r="J4" s="111">
        <v>23.45</v>
      </c>
      <c r="K4" s="109">
        <v>485.6</v>
      </c>
      <c r="L4" s="109">
        <v>62.123667377398725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5">
      <c r="A5" s="17">
        <f t="shared" si="0"/>
        <v>4</v>
      </c>
      <c r="B5" s="35" t="s">
        <v>153</v>
      </c>
      <c r="C5" s="35">
        <v>10</v>
      </c>
      <c r="D5" s="35">
        <v>9</v>
      </c>
      <c r="E5" s="35">
        <v>21</v>
      </c>
      <c r="F5" s="35">
        <v>19</v>
      </c>
      <c r="G5" s="35">
        <v>10366</v>
      </c>
      <c r="H5" s="35">
        <v>502</v>
      </c>
      <c r="I5" s="111">
        <v>50.2</v>
      </c>
      <c r="J5" s="111">
        <v>23.904761904761905</v>
      </c>
      <c r="K5" s="109">
        <v>493.61904761904759</v>
      </c>
      <c r="L5" s="109">
        <v>61.948207171314742</v>
      </c>
      <c r="M5" s="1">
        <f t="shared" si="1"/>
        <v>4</v>
      </c>
      <c r="N5" s="1">
        <f t="shared" si="2"/>
        <v>4</v>
      </c>
    </row>
    <row r="6" spans="1:14" x14ac:dyDescent="0.25">
      <c r="A6" s="17">
        <f t="shared" si="0"/>
        <v>5</v>
      </c>
      <c r="B6" s="18" t="s">
        <v>142</v>
      </c>
      <c r="C6" s="18">
        <v>8</v>
      </c>
      <c r="D6" s="18">
        <v>5</v>
      </c>
      <c r="E6" s="18">
        <v>20</v>
      </c>
      <c r="F6" s="18">
        <v>12</v>
      </c>
      <c r="G6" s="18">
        <v>9726</v>
      </c>
      <c r="H6" s="18">
        <v>491</v>
      </c>
      <c r="I6" s="20">
        <v>61.375</v>
      </c>
      <c r="J6" s="20">
        <v>24.55</v>
      </c>
      <c r="K6" s="19">
        <v>486.3</v>
      </c>
      <c r="L6" s="19">
        <v>59.425661914460292</v>
      </c>
      <c r="M6" s="1">
        <f t="shared" si="1"/>
        <v>5</v>
      </c>
      <c r="N6" s="1">
        <f t="shared" si="2"/>
        <v>5</v>
      </c>
    </row>
    <row r="7" spans="1:14" x14ac:dyDescent="0.25">
      <c r="A7" s="17">
        <f t="shared" si="0"/>
        <v>6</v>
      </c>
      <c r="B7" s="18" t="s">
        <v>147</v>
      </c>
      <c r="C7" s="18">
        <v>9</v>
      </c>
      <c r="D7" s="18">
        <v>8</v>
      </c>
      <c r="E7" s="18">
        <v>21</v>
      </c>
      <c r="F7" s="18">
        <v>17</v>
      </c>
      <c r="G7" s="18">
        <v>10249</v>
      </c>
      <c r="H7" s="18">
        <v>531</v>
      </c>
      <c r="I7" s="20">
        <v>59</v>
      </c>
      <c r="J7" s="20">
        <v>25.285714285714285</v>
      </c>
      <c r="K7" s="19">
        <v>488.04761904761904</v>
      </c>
      <c r="L7" s="19">
        <v>57.903954802259889</v>
      </c>
      <c r="M7" s="1">
        <f t="shared" si="1"/>
        <v>6</v>
      </c>
      <c r="N7" s="1">
        <f t="shared" si="2"/>
        <v>6</v>
      </c>
    </row>
    <row r="8" spans="1:14" x14ac:dyDescent="0.25">
      <c r="A8" s="17">
        <f t="shared" si="0"/>
        <v>7</v>
      </c>
      <c r="B8" s="18" t="s">
        <v>237</v>
      </c>
      <c r="C8" s="18">
        <v>10</v>
      </c>
      <c r="D8" s="18">
        <v>7</v>
      </c>
      <c r="E8" s="18">
        <v>23</v>
      </c>
      <c r="F8" s="18">
        <v>16</v>
      </c>
      <c r="G8" s="18">
        <v>11301</v>
      </c>
      <c r="H8" s="18">
        <v>590</v>
      </c>
      <c r="I8" s="20">
        <v>59</v>
      </c>
      <c r="J8" s="20">
        <v>25.652173913043477</v>
      </c>
      <c r="K8" s="19">
        <v>491.3478260869565</v>
      </c>
      <c r="L8" s="19">
        <v>57.462711864406785</v>
      </c>
      <c r="M8" s="1">
        <f t="shared" si="1"/>
        <v>7</v>
      </c>
      <c r="N8" s="1">
        <f t="shared" si="2"/>
        <v>7</v>
      </c>
    </row>
    <row r="9" spans="1:14" x14ac:dyDescent="0.25">
      <c r="A9" s="17">
        <f t="shared" si="0"/>
        <v>8</v>
      </c>
      <c r="B9" s="18" t="s">
        <v>158</v>
      </c>
      <c r="C9" s="18">
        <v>9</v>
      </c>
      <c r="D9" s="18">
        <v>7</v>
      </c>
      <c r="E9" s="18">
        <v>20</v>
      </c>
      <c r="F9" s="18">
        <v>14</v>
      </c>
      <c r="G9" s="18">
        <v>9787</v>
      </c>
      <c r="H9" s="18">
        <v>512</v>
      </c>
      <c r="I9" s="20">
        <v>56.888888888888886</v>
      </c>
      <c r="J9" s="20">
        <v>25.6</v>
      </c>
      <c r="K9" s="19">
        <v>489.35</v>
      </c>
      <c r="L9" s="19">
        <v>57.345703125</v>
      </c>
      <c r="M9" s="1">
        <f t="shared" si="1"/>
        <v>8</v>
      </c>
      <c r="N9" s="1">
        <f t="shared" si="2"/>
        <v>8</v>
      </c>
    </row>
    <row r="10" spans="1:14" x14ac:dyDescent="0.25">
      <c r="A10" s="17">
        <f t="shared" si="0"/>
        <v>9</v>
      </c>
      <c r="B10" s="35" t="s">
        <v>195</v>
      </c>
      <c r="C10" s="18">
        <v>10</v>
      </c>
      <c r="D10" s="18">
        <v>7</v>
      </c>
      <c r="E10" s="18">
        <v>24</v>
      </c>
      <c r="F10" s="18">
        <v>16</v>
      </c>
      <c r="G10" s="18">
        <v>11807</v>
      </c>
      <c r="H10" s="18">
        <v>629</v>
      </c>
      <c r="I10" s="20">
        <v>62.9</v>
      </c>
      <c r="J10" s="20">
        <v>26.208333333333332</v>
      </c>
      <c r="K10" s="19">
        <v>491.95833333333331</v>
      </c>
      <c r="L10" s="19">
        <v>56.313195548489674</v>
      </c>
      <c r="M10" s="1">
        <f t="shared" si="1"/>
        <v>9</v>
      </c>
      <c r="N10" s="1">
        <f t="shared" si="2"/>
        <v>9</v>
      </c>
    </row>
    <row r="11" spans="1:14" x14ac:dyDescent="0.25">
      <c r="A11" s="17">
        <f t="shared" si="0"/>
        <v>10</v>
      </c>
      <c r="B11" s="35" t="s">
        <v>162</v>
      </c>
      <c r="C11" s="18">
        <v>9</v>
      </c>
      <c r="D11" s="18">
        <v>8</v>
      </c>
      <c r="E11" s="18">
        <v>20</v>
      </c>
      <c r="F11" s="18">
        <v>16</v>
      </c>
      <c r="G11" s="18">
        <v>9491</v>
      </c>
      <c r="H11" s="18">
        <v>507</v>
      </c>
      <c r="I11" s="20">
        <v>56.333333333333336</v>
      </c>
      <c r="J11" s="20">
        <v>25.35</v>
      </c>
      <c r="K11" s="19">
        <v>474.55</v>
      </c>
      <c r="L11" s="19">
        <v>56.159763313609467</v>
      </c>
      <c r="M11" s="1">
        <f t="shared" si="1"/>
        <v>10</v>
      </c>
      <c r="N11" s="1">
        <f t="shared" si="2"/>
        <v>10</v>
      </c>
    </row>
    <row r="12" spans="1:14" x14ac:dyDescent="0.25">
      <c r="A12" s="17">
        <f t="shared" si="0"/>
        <v>11</v>
      </c>
      <c r="B12" s="18" t="s">
        <v>188</v>
      </c>
      <c r="C12" s="18">
        <v>7</v>
      </c>
      <c r="D12" s="18">
        <v>2</v>
      </c>
      <c r="E12" s="18">
        <v>17</v>
      </c>
      <c r="F12" s="18">
        <v>5</v>
      </c>
      <c r="G12" s="18">
        <v>7978</v>
      </c>
      <c r="H12" s="18">
        <v>437</v>
      </c>
      <c r="I12" s="20">
        <v>62.428571428571431</v>
      </c>
      <c r="J12" s="20">
        <v>25.705882352941178</v>
      </c>
      <c r="K12" s="19">
        <v>469.29411764705884</v>
      </c>
      <c r="L12" s="19">
        <v>54.768878718535476</v>
      </c>
      <c r="M12" s="1">
        <f t="shared" si="1"/>
        <v>11</v>
      </c>
      <c r="N12" s="1">
        <f t="shared" si="2"/>
        <v>11</v>
      </c>
    </row>
    <row r="13" spans="1:14" x14ac:dyDescent="0.25">
      <c r="A13" s="17">
        <f t="shared" si="0"/>
        <v>12</v>
      </c>
      <c r="B13" s="18" t="s">
        <v>184</v>
      </c>
      <c r="C13" s="18">
        <v>9</v>
      </c>
      <c r="D13" s="18">
        <v>5</v>
      </c>
      <c r="E13" s="18">
        <v>18</v>
      </c>
      <c r="F13" s="18">
        <v>10</v>
      </c>
      <c r="G13" s="18">
        <v>8068</v>
      </c>
      <c r="H13" s="18">
        <v>444</v>
      </c>
      <c r="I13" s="20">
        <v>49.333333333333336</v>
      </c>
      <c r="J13" s="20">
        <v>24.666666666666668</v>
      </c>
      <c r="K13" s="19">
        <v>448.22222222222223</v>
      </c>
      <c r="L13" s="19">
        <v>54.513513513513516</v>
      </c>
      <c r="M13" s="1">
        <f t="shared" si="1"/>
        <v>12</v>
      </c>
      <c r="N13" s="1">
        <f t="shared" si="2"/>
        <v>12</v>
      </c>
    </row>
    <row r="14" spans="1:14" x14ac:dyDescent="0.25">
      <c r="A14" s="17">
        <f t="shared" si="0"/>
        <v>13</v>
      </c>
      <c r="B14" s="18" t="s">
        <v>258</v>
      </c>
      <c r="C14" s="18">
        <v>2</v>
      </c>
      <c r="D14" s="18">
        <v>1</v>
      </c>
      <c r="E14" s="18">
        <v>6</v>
      </c>
      <c r="F14" s="18">
        <v>3</v>
      </c>
      <c r="G14" s="18">
        <v>2960</v>
      </c>
      <c r="H14" s="18">
        <v>163</v>
      </c>
      <c r="I14" s="20">
        <v>81.5</v>
      </c>
      <c r="J14" s="20">
        <v>27.166666666666668</v>
      </c>
      <c r="K14" s="19">
        <v>493.33333333333331</v>
      </c>
      <c r="L14" s="19">
        <v>54.478527607361968</v>
      </c>
      <c r="M14" s="1">
        <f t="shared" si="1"/>
        <v>13</v>
      </c>
      <c r="N14" s="1">
        <f t="shared" si="2"/>
        <v>13</v>
      </c>
    </row>
    <row r="15" spans="1:14" x14ac:dyDescent="0.25">
      <c r="A15" s="17">
        <f t="shared" si="0"/>
        <v>14</v>
      </c>
      <c r="B15" s="35" t="s">
        <v>165</v>
      </c>
      <c r="C15" s="35">
        <v>10</v>
      </c>
      <c r="D15" s="35">
        <v>7</v>
      </c>
      <c r="E15" s="35">
        <v>25</v>
      </c>
      <c r="F15" s="35">
        <v>16</v>
      </c>
      <c r="G15" s="35">
        <v>12215</v>
      </c>
      <c r="H15" s="35">
        <v>676</v>
      </c>
      <c r="I15" s="111">
        <v>67.599999999999994</v>
      </c>
      <c r="J15" s="111">
        <v>27.04</v>
      </c>
      <c r="K15" s="109">
        <v>488.6</v>
      </c>
      <c r="L15" s="109">
        <v>54.208579881656803</v>
      </c>
      <c r="M15" s="1">
        <f t="shared" si="1"/>
        <v>14</v>
      </c>
      <c r="N15" s="1">
        <f t="shared" si="2"/>
        <v>14</v>
      </c>
    </row>
    <row r="16" spans="1:14" x14ac:dyDescent="0.25">
      <c r="A16" s="17">
        <f t="shared" si="0"/>
        <v>15</v>
      </c>
      <c r="B16" s="18" t="s">
        <v>227</v>
      </c>
      <c r="C16" s="18">
        <v>4</v>
      </c>
      <c r="D16" s="18">
        <v>2</v>
      </c>
      <c r="E16" s="18">
        <v>10</v>
      </c>
      <c r="F16" s="18">
        <v>5</v>
      </c>
      <c r="G16" s="18">
        <v>4868</v>
      </c>
      <c r="H16" s="18">
        <v>276</v>
      </c>
      <c r="I16" s="20">
        <v>69</v>
      </c>
      <c r="J16" s="20">
        <v>27.6</v>
      </c>
      <c r="K16" s="19">
        <v>486.8</v>
      </c>
      <c r="L16" s="19">
        <v>52.913043478260867</v>
      </c>
      <c r="M16" s="1">
        <f t="shared" si="1"/>
        <v>15</v>
      </c>
      <c r="N16" s="1">
        <f t="shared" si="2"/>
        <v>15</v>
      </c>
    </row>
    <row r="17" spans="1:14" x14ac:dyDescent="0.25">
      <c r="A17" s="17">
        <f t="shared" si="0"/>
        <v>16</v>
      </c>
      <c r="B17" s="18" t="s">
        <v>157</v>
      </c>
      <c r="C17" s="18">
        <v>9</v>
      </c>
      <c r="D17" s="18">
        <v>3</v>
      </c>
      <c r="E17" s="18">
        <v>21</v>
      </c>
      <c r="F17" s="18">
        <v>8</v>
      </c>
      <c r="G17" s="18">
        <v>9554</v>
      </c>
      <c r="H17" s="18">
        <v>542</v>
      </c>
      <c r="I17" s="20">
        <v>60.222222222222221</v>
      </c>
      <c r="J17" s="20">
        <v>25.80952380952381</v>
      </c>
      <c r="K17" s="19">
        <v>454.95238095238096</v>
      </c>
      <c r="L17" s="19">
        <v>52.881918819188201</v>
      </c>
      <c r="M17" s="1">
        <f t="shared" si="1"/>
        <v>16</v>
      </c>
      <c r="N17" s="1">
        <f t="shared" si="2"/>
        <v>16</v>
      </c>
    </row>
    <row r="18" spans="1:14" x14ac:dyDescent="0.25">
      <c r="A18" s="17">
        <f t="shared" si="0"/>
        <v>17</v>
      </c>
      <c r="B18" s="18" t="s">
        <v>225</v>
      </c>
      <c r="C18" s="18">
        <v>7</v>
      </c>
      <c r="D18" s="18">
        <v>4</v>
      </c>
      <c r="E18" s="18">
        <v>15</v>
      </c>
      <c r="F18" s="18">
        <v>8</v>
      </c>
      <c r="G18" s="18">
        <v>6908</v>
      </c>
      <c r="H18" s="18">
        <v>394</v>
      </c>
      <c r="I18" s="20">
        <v>56.285714285714285</v>
      </c>
      <c r="J18" s="20">
        <v>26.266666666666666</v>
      </c>
      <c r="K18" s="19">
        <v>460.53333333333336</v>
      </c>
      <c r="L18" s="19">
        <v>52.598984771573598</v>
      </c>
      <c r="M18" s="1">
        <f t="shared" si="1"/>
        <v>17</v>
      </c>
      <c r="N18" s="1">
        <f t="shared" si="2"/>
        <v>17</v>
      </c>
    </row>
    <row r="19" spans="1:14" x14ac:dyDescent="0.25">
      <c r="A19" s="17">
        <f t="shared" si="0"/>
        <v>18</v>
      </c>
      <c r="B19" s="35" t="s">
        <v>152</v>
      </c>
      <c r="C19" s="35">
        <v>10</v>
      </c>
      <c r="D19" s="35">
        <v>5</v>
      </c>
      <c r="E19" s="35">
        <v>24</v>
      </c>
      <c r="F19" s="35">
        <v>11</v>
      </c>
      <c r="G19" s="35">
        <v>10946</v>
      </c>
      <c r="H19" s="35">
        <v>626</v>
      </c>
      <c r="I19" s="111">
        <v>62.6</v>
      </c>
      <c r="J19" s="111">
        <v>26.083333333333332</v>
      </c>
      <c r="K19" s="109">
        <v>456.08333333333331</v>
      </c>
      <c r="L19" s="109">
        <v>52.456869009584665</v>
      </c>
      <c r="M19" s="1">
        <f t="shared" si="1"/>
        <v>18</v>
      </c>
      <c r="N19" s="1">
        <f t="shared" si="2"/>
        <v>18</v>
      </c>
    </row>
    <row r="20" spans="1:14" x14ac:dyDescent="0.25">
      <c r="A20" s="17">
        <f t="shared" si="0"/>
        <v>19</v>
      </c>
      <c r="B20" s="18" t="s">
        <v>340</v>
      </c>
      <c r="C20" s="18">
        <v>2</v>
      </c>
      <c r="D20" s="18">
        <v>1</v>
      </c>
      <c r="E20" s="18">
        <v>5</v>
      </c>
      <c r="F20" s="18">
        <v>3</v>
      </c>
      <c r="G20" s="18">
        <v>2403</v>
      </c>
      <c r="H20" s="18">
        <v>138</v>
      </c>
      <c r="I20" s="20">
        <v>69</v>
      </c>
      <c r="J20" s="20">
        <v>27.6</v>
      </c>
      <c r="K20" s="19">
        <v>480.6</v>
      </c>
      <c r="L20" s="19">
        <v>52.239130434782609</v>
      </c>
      <c r="M20" s="1">
        <f t="shared" si="1"/>
        <v>19</v>
      </c>
      <c r="N20" s="1">
        <f t="shared" si="2"/>
        <v>19</v>
      </c>
    </row>
    <row r="21" spans="1:14" x14ac:dyDescent="0.25">
      <c r="A21" s="17">
        <f t="shared" si="0"/>
        <v>20</v>
      </c>
      <c r="B21" s="18" t="s">
        <v>183</v>
      </c>
      <c r="C21" s="18">
        <v>5</v>
      </c>
      <c r="D21" s="18">
        <v>3</v>
      </c>
      <c r="E21" s="18">
        <v>12</v>
      </c>
      <c r="F21" s="18">
        <v>7</v>
      </c>
      <c r="G21" s="18">
        <v>5646</v>
      </c>
      <c r="H21" s="18">
        <v>327</v>
      </c>
      <c r="I21" s="20">
        <v>65.400000000000006</v>
      </c>
      <c r="J21" s="20">
        <v>27.25</v>
      </c>
      <c r="K21" s="19">
        <v>470.5</v>
      </c>
      <c r="L21" s="19">
        <v>51.798165137614681</v>
      </c>
      <c r="M21" s="1">
        <f t="shared" si="1"/>
        <v>20</v>
      </c>
      <c r="N21" s="1">
        <f t="shared" si="2"/>
        <v>20</v>
      </c>
    </row>
    <row r="22" spans="1:14" x14ac:dyDescent="0.25">
      <c r="A22" s="17">
        <f t="shared" si="0"/>
        <v>21</v>
      </c>
      <c r="B22" s="18" t="s">
        <v>341</v>
      </c>
      <c r="C22" s="18">
        <v>2</v>
      </c>
      <c r="D22" s="18">
        <v>2</v>
      </c>
      <c r="E22" s="18">
        <v>6</v>
      </c>
      <c r="F22" s="18">
        <v>4</v>
      </c>
      <c r="G22" s="18">
        <v>2944</v>
      </c>
      <c r="H22" s="18">
        <v>171</v>
      </c>
      <c r="I22" s="20">
        <v>85.5</v>
      </c>
      <c r="J22" s="20">
        <v>28.5</v>
      </c>
      <c r="K22" s="19">
        <v>490.66666666666669</v>
      </c>
      <c r="L22" s="19">
        <v>51.649122807017541</v>
      </c>
      <c r="M22" s="1">
        <f t="shared" si="1"/>
        <v>21</v>
      </c>
      <c r="N22" s="1">
        <f t="shared" si="2"/>
        <v>21</v>
      </c>
    </row>
    <row r="23" spans="1:14" x14ac:dyDescent="0.25">
      <c r="A23" s="17">
        <f t="shared" si="0"/>
        <v>22</v>
      </c>
      <c r="B23" s="18" t="s">
        <v>196</v>
      </c>
      <c r="C23" s="18">
        <v>3</v>
      </c>
      <c r="D23" s="18">
        <v>1</v>
      </c>
      <c r="E23" s="18">
        <v>8</v>
      </c>
      <c r="F23" s="18">
        <v>3</v>
      </c>
      <c r="G23" s="18">
        <v>3885</v>
      </c>
      <c r="H23" s="18">
        <v>226</v>
      </c>
      <c r="I23" s="20">
        <v>75.333333333333329</v>
      </c>
      <c r="J23" s="20">
        <v>28.25</v>
      </c>
      <c r="K23" s="19">
        <v>485.625</v>
      </c>
      <c r="L23" s="19">
        <v>51.570796460176993</v>
      </c>
      <c r="M23" s="1">
        <f t="shared" si="1"/>
        <v>22</v>
      </c>
      <c r="N23" s="1">
        <f t="shared" si="2"/>
        <v>22</v>
      </c>
    </row>
    <row r="24" spans="1:14" x14ac:dyDescent="0.25">
      <c r="A24" s="17">
        <f t="shared" si="0"/>
        <v>23</v>
      </c>
      <c r="B24" s="18" t="s">
        <v>155</v>
      </c>
      <c r="C24" s="18">
        <v>7</v>
      </c>
      <c r="D24" s="18">
        <v>5</v>
      </c>
      <c r="E24" s="18">
        <v>19</v>
      </c>
      <c r="F24" s="18">
        <v>12</v>
      </c>
      <c r="G24" s="18">
        <v>9373</v>
      </c>
      <c r="H24" s="18">
        <v>548</v>
      </c>
      <c r="I24" s="20">
        <v>78.285714285714292</v>
      </c>
      <c r="J24" s="20">
        <v>28.842105263157894</v>
      </c>
      <c r="K24" s="19">
        <v>493.31578947368422</v>
      </c>
      <c r="L24" s="19">
        <v>51.31204379562044</v>
      </c>
      <c r="M24" s="1">
        <f t="shared" si="1"/>
        <v>23</v>
      </c>
      <c r="N24" s="1">
        <f t="shared" si="2"/>
        <v>23</v>
      </c>
    </row>
    <row r="25" spans="1:14" x14ac:dyDescent="0.25">
      <c r="A25" s="17">
        <f t="shared" si="0"/>
        <v>24</v>
      </c>
      <c r="B25" s="18" t="s">
        <v>141</v>
      </c>
      <c r="C25" s="18">
        <v>9</v>
      </c>
      <c r="D25" s="18">
        <v>5</v>
      </c>
      <c r="E25" s="18">
        <v>22</v>
      </c>
      <c r="F25" s="18">
        <v>12</v>
      </c>
      <c r="G25" s="18">
        <v>10151</v>
      </c>
      <c r="H25" s="18">
        <v>596</v>
      </c>
      <c r="I25" s="20">
        <v>66.222222222222229</v>
      </c>
      <c r="J25" s="20">
        <v>27.09090909090909</v>
      </c>
      <c r="K25" s="19">
        <v>461.40909090909093</v>
      </c>
      <c r="L25" s="19">
        <v>51.095637583892611</v>
      </c>
      <c r="M25" s="1">
        <f t="shared" si="1"/>
        <v>24</v>
      </c>
      <c r="N25" s="1">
        <f t="shared" si="2"/>
        <v>24</v>
      </c>
    </row>
    <row r="26" spans="1:14" x14ac:dyDescent="0.25">
      <c r="A26" s="17">
        <f t="shared" si="0"/>
        <v>25</v>
      </c>
      <c r="B26" s="18" t="s">
        <v>159</v>
      </c>
      <c r="C26" s="18">
        <v>6</v>
      </c>
      <c r="D26" s="18">
        <v>3</v>
      </c>
      <c r="E26" s="18">
        <v>14</v>
      </c>
      <c r="F26" s="18">
        <v>8</v>
      </c>
      <c r="G26" s="18">
        <v>6766</v>
      </c>
      <c r="H26" s="18">
        <v>398</v>
      </c>
      <c r="I26" s="20">
        <v>66.333333333333329</v>
      </c>
      <c r="J26" s="20">
        <v>28.428571428571427</v>
      </c>
      <c r="K26" s="19">
        <v>483.28571428571428</v>
      </c>
      <c r="L26" s="19">
        <v>51</v>
      </c>
      <c r="M26" s="1">
        <f t="shared" si="1"/>
        <v>25</v>
      </c>
      <c r="N26" s="1">
        <f t="shared" si="2"/>
        <v>25</v>
      </c>
    </row>
    <row r="27" spans="1:14" x14ac:dyDescent="0.25">
      <c r="A27" s="17">
        <f t="shared" si="0"/>
        <v>26</v>
      </c>
      <c r="B27" s="18" t="s">
        <v>304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26</v>
      </c>
      <c r="N27" s="1">
        <f t="shared" si="2"/>
        <v>26</v>
      </c>
    </row>
    <row r="28" spans="1:14" x14ac:dyDescent="0.25">
      <c r="A28" s="17">
        <f t="shared" si="0"/>
        <v>26</v>
      </c>
      <c r="B28" s="18" t="s">
        <v>201</v>
      </c>
      <c r="C28" s="18">
        <v>1</v>
      </c>
      <c r="D28" s="18">
        <v>1</v>
      </c>
      <c r="E28" s="18">
        <v>2</v>
      </c>
      <c r="F28" s="18">
        <v>2</v>
      </c>
      <c r="G28" s="18">
        <v>1002</v>
      </c>
      <c r="H28" s="18">
        <v>59</v>
      </c>
      <c r="I28" s="20">
        <v>59</v>
      </c>
      <c r="J28" s="20">
        <v>29.5</v>
      </c>
      <c r="K28" s="19">
        <v>501</v>
      </c>
      <c r="L28" s="19">
        <v>50.949152542372879</v>
      </c>
      <c r="M28" s="1">
        <f t="shared" si="1"/>
        <v>26</v>
      </c>
      <c r="N28" s="1">
        <f t="shared" si="2"/>
        <v>27</v>
      </c>
    </row>
    <row r="29" spans="1:14" x14ac:dyDescent="0.25">
      <c r="A29" s="17">
        <f t="shared" si="0"/>
        <v>28</v>
      </c>
      <c r="B29" s="18" t="s">
        <v>185</v>
      </c>
      <c r="C29" s="18">
        <v>10</v>
      </c>
      <c r="D29" s="18">
        <v>7</v>
      </c>
      <c r="E29" s="18">
        <v>23</v>
      </c>
      <c r="F29" s="18">
        <v>15</v>
      </c>
      <c r="G29" s="18">
        <v>10950</v>
      </c>
      <c r="H29" s="18">
        <v>651</v>
      </c>
      <c r="I29" s="20">
        <v>65.099999999999994</v>
      </c>
      <c r="J29" s="20">
        <v>28.304347826086957</v>
      </c>
      <c r="K29" s="19">
        <v>476.08695652173913</v>
      </c>
      <c r="L29" s="19">
        <v>50.460829493087559</v>
      </c>
      <c r="M29" s="1">
        <f t="shared" si="1"/>
        <v>28</v>
      </c>
      <c r="N29" s="1">
        <f t="shared" si="2"/>
        <v>28</v>
      </c>
    </row>
    <row r="30" spans="1:14" x14ac:dyDescent="0.25">
      <c r="A30" s="17">
        <f t="shared" si="0"/>
        <v>29</v>
      </c>
      <c r="B30" s="18" t="s">
        <v>146</v>
      </c>
      <c r="C30" s="18">
        <v>8</v>
      </c>
      <c r="D30" s="18">
        <v>6</v>
      </c>
      <c r="E30" s="18">
        <v>22</v>
      </c>
      <c r="F30" s="18">
        <v>14</v>
      </c>
      <c r="G30" s="18">
        <v>10655</v>
      </c>
      <c r="H30" s="18">
        <v>636</v>
      </c>
      <c r="I30" s="20">
        <v>79.5</v>
      </c>
      <c r="J30" s="20">
        <v>28.90909090909091</v>
      </c>
      <c r="K30" s="19">
        <v>484.31818181818181</v>
      </c>
      <c r="L30" s="19">
        <v>50.259433962264154</v>
      </c>
      <c r="M30" s="1">
        <f t="shared" si="1"/>
        <v>29</v>
      </c>
      <c r="N30" s="1">
        <f t="shared" si="2"/>
        <v>29</v>
      </c>
    </row>
    <row r="31" spans="1:14" x14ac:dyDescent="0.25">
      <c r="A31" s="17">
        <f t="shared" si="0"/>
        <v>30</v>
      </c>
      <c r="B31" s="18" t="s">
        <v>191</v>
      </c>
      <c r="C31" s="18">
        <v>10</v>
      </c>
      <c r="D31" s="18">
        <v>8</v>
      </c>
      <c r="E31" s="18">
        <v>23</v>
      </c>
      <c r="F31" s="18">
        <v>16</v>
      </c>
      <c r="G31" s="18">
        <v>11289</v>
      </c>
      <c r="H31" s="18">
        <v>675</v>
      </c>
      <c r="I31" s="20">
        <v>67.5</v>
      </c>
      <c r="J31" s="20">
        <v>29.347826086956523</v>
      </c>
      <c r="K31" s="19">
        <v>490.82608695652175</v>
      </c>
      <c r="L31" s="19">
        <v>50.173333333333332</v>
      </c>
      <c r="M31" s="1">
        <f t="shared" si="1"/>
        <v>30</v>
      </c>
      <c r="N31" s="1">
        <f t="shared" si="2"/>
        <v>30</v>
      </c>
    </row>
    <row r="32" spans="1:14" x14ac:dyDescent="0.25">
      <c r="A32" s="17">
        <f t="shared" si="0"/>
        <v>31</v>
      </c>
      <c r="B32" s="18" t="s">
        <v>274</v>
      </c>
      <c r="C32" s="18">
        <v>6</v>
      </c>
      <c r="D32" s="18">
        <v>3</v>
      </c>
      <c r="E32" s="18">
        <v>16</v>
      </c>
      <c r="F32" s="18">
        <v>8</v>
      </c>
      <c r="G32" s="18">
        <v>7693</v>
      </c>
      <c r="H32" s="18">
        <v>461</v>
      </c>
      <c r="I32" s="20">
        <v>76.833333333333329</v>
      </c>
      <c r="J32" s="20">
        <v>28.8125</v>
      </c>
      <c r="K32" s="19">
        <v>480.8125</v>
      </c>
      <c r="L32" s="19">
        <v>50.062906724511926</v>
      </c>
      <c r="M32" s="1">
        <f t="shared" si="1"/>
        <v>31</v>
      </c>
      <c r="N32" s="1">
        <f t="shared" si="2"/>
        <v>31</v>
      </c>
    </row>
    <row r="33" spans="1:14" x14ac:dyDescent="0.25">
      <c r="A33" s="17">
        <f t="shared" si="0"/>
        <v>32</v>
      </c>
      <c r="B33" s="18" t="s">
        <v>145</v>
      </c>
      <c r="C33" s="18">
        <v>8</v>
      </c>
      <c r="D33" s="18">
        <v>4</v>
      </c>
      <c r="E33" s="18">
        <v>19</v>
      </c>
      <c r="F33" s="18">
        <v>9</v>
      </c>
      <c r="G33" s="18">
        <v>9013</v>
      </c>
      <c r="H33" s="18">
        <v>541</v>
      </c>
      <c r="I33" s="20">
        <v>67.625</v>
      </c>
      <c r="J33" s="20">
        <v>28.473684210526315</v>
      </c>
      <c r="K33" s="19">
        <v>474.36842105263156</v>
      </c>
      <c r="L33" s="19">
        <v>49.979667282809615</v>
      </c>
      <c r="M33" s="1">
        <f t="shared" si="1"/>
        <v>32</v>
      </c>
      <c r="N33" s="1">
        <f t="shared" si="2"/>
        <v>32</v>
      </c>
    </row>
    <row r="34" spans="1:14" x14ac:dyDescent="0.25">
      <c r="A34" s="17">
        <f t="shared" si="0"/>
        <v>33</v>
      </c>
      <c r="B34" s="18" t="s">
        <v>342</v>
      </c>
      <c r="C34" s="18">
        <v>1</v>
      </c>
      <c r="D34" s="18">
        <v>0</v>
      </c>
      <c r="E34" s="18">
        <v>3</v>
      </c>
      <c r="F34" s="18">
        <v>1</v>
      </c>
      <c r="G34" s="18">
        <v>1490</v>
      </c>
      <c r="H34" s="18">
        <v>90</v>
      </c>
      <c r="I34" s="20">
        <v>90</v>
      </c>
      <c r="J34" s="20">
        <v>30</v>
      </c>
      <c r="K34" s="19">
        <v>496.66666666666669</v>
      </c>
      <c r="L34" s="19">
        <v>49.666666666666671</v>
      </c>
      <c r="M34" s="1">
        <f t="shared" si="1"/>
        <v>33</v>
      </c>
      <c r="N34" s="1">
        <f t="shared" si="2"/>
        <v>33</v>
      </c>
    </row>
    <row r="35" spans="1:14" x14ac:dyDescent="0.25">
      <c r="A35" s="17">
        <f t="shared" si="0"/>
        <v>34</v>
      </c>
      <c r="B35" s="18" t="s">
        <v>144</v>
      </c>
      <c r="C35" s="18">
        <v>9</v>
      </c>
      <c r="D35" s="18">
        <v>8</v>
      </c>
      <c r="E35" s="18">
        <v>24</v>
      </c>
      <c r="F35" s="18">
        <v>16</v>
      </c>
      <c r="G35" s="18">
        <v>11725</v>
      </c>
      <c r="H35" s="18">
        <v>709</v>
      </c>
      <c r="I35" s="20">
        <v>78.777777777777771</v>
      </c>
      <c r="J35" s="20">
        <v>29.541666666666668</v>
      </c>
      <c r="K35" s="19">
        <v>488.54166666666669</v>
      </c>
      <c r="L35" s="19">
        <v>49.61212976022567</v>
      </c>
      <c r="M35" s="1">
        <f t="shared" si="1"/>
        <v>34</v>
      </c>
      <c r="N35" s="1">
        <f t="shared" si="2"/>
        <v>34</v>
      </c>
    </row>
    <row r="36" spans="1:14" x14ac:dyDescent="0.25">
      <c r="A36" s="17">
        <f t="shared" si="0"/>
        <v>35</v>
      </c>
      <c r="B36" s="35" t="s">
        <v>180</v>
      </c>
      <c r="C36" s="18">
        <v>10</v>
      </c>
      <c r="D36" s="18">
        <v>5</v>
      </c>
      <c r="E36" s="18">
        <v>25</v>
      </c>
      <c r="F36" s="18">
        <v>14</v>
      </c>
      <c r="G36" s="18">
        <v>12343</v>
      </c>
      <c r="H36" s="18">
        <v>761</v>
      </c>
      <c r="I36" s="20">
        <v>76.099999999999994</v>
      </c>
      <c r="J36" s="20">
        <v>30.44</v>
      </c>
      <c r="K36" s="19">
        <v>493.72</v>
      </c>
      <c r="L36" s="19">
        <v>48.65834428383706</v>
      </c>
      <c r="M36" s="1">
        <f t="shared" si="1"/>
        <v>35</v>
      </c>
      <c r="N36" s="1">
        <f t="shared" si="2"/>
        <v>35</v>
      </c>
    </row>
    <row r="37" spans="1:14" x14ac:dyDescent="0.25">
      <c r="A37" s="17">
        <f t="shared" si="0"/>
        <v>36</v>
      </c>
      <c r="B37" s="18" t="s">
        <v>226</v>
      </c>
      <c r="C37" s="18">
        <v>6</v>
      </c>
      <c r="D37" s="18">
        <v>5</v>
      </c>
      <c r="E37" s="18">
        <v>15</v>
      </c>
      <c r="F37" s="18">
        <v>11</v>
      </c>
      <c r="G37" s="18">
        <v>7231</v>
      </c>
      <c r="H37" s="18">
        <v>446</v>
      </c>
      <c r="I37" s="20">
        <v>74.333333333333329</v>
      </c>
      <c r="J37" s="20">
        <v>29.733333333333334</v>
      </c>
      <c r="K37" s="19">
        <v>482.06666666666666</v>
      </c>
      <c r="L37" s="19">
        <v>48.639013452914796</v>
      </c>
      <c r="M37" s="1">
        <f t="shared" si="1"/>
        <v>36</v>
      </c>
      <c r="N37" s="1">
        <f t="shared" si="2"/>
        <v>36</v>
      </c>
    </row>
    <row r="38" spans="1:14" x14ac:dyDescent="0.25">
      <c r="A38" s="17">
        <f t="shared" si="0"/>
        <v>37</v>
      </c>
      <c r="B38" s="18" t="s">
        <v>163</v>
      </c>
      <c r="C38" s="18">
        <v>8</v>
      </c>
      <c r="D38" s="18">
        <v>2</v>
      </c>
      <c r="E38" s="18">
        <v>19</v>
      </c>
      <c r="F38" s="18">
        <v>7</v>
      </c>
      <c r="G38" s="18">
        <v>8684</v>
      </c>
      <c r="H38" s="18">
        <v>536</v>
      </c>
      <c r="I38" s="20">
        <v>67</v>
      </c>
      <c r="J38" s="20">
        <v>28.210526315789473</v>
      </c>
      <c r="K38" s="19">
        <v>457.05263157894734</v>
      </c>
      <c r="L38" s="19">
        <v>48.604477611940297</v>
      </c>
      <c r="M38" s="1">
        <f t="shared" si="1"/>
        <v>37</v>
      </c>
      <c r="N38" s="1">
        <f t="shared" si="2"/>
        <v>37</v>
      </c>
    </row>
    <row r="39" spans="1:14" x14ac:dyDescent="0.25">
      <c r="A39" s="17">
        <f t="shared" si="0"/>
        <v>38</v>
      </c>
      <c r="B39" s="18" t="s">
        <v>189</v>
      </c>
      <c r="C39" s="18">
        <v>9</v>
      </c>
      <c r="D39" s="18">
        <v>6</v>
      </c>
      <c r="E39" s="18">
        <v>22</v>
      </c>
      <c r="F39" s="18">
        <v>13</v>
      </c>
      <c r="G39" s="18">
        <v>9959</v>
      </c>
      <c r="H39" s="18">
        <v>623</v>
      </c>
      <c r="I39" s="20">
        <v>69.222222222222229</v>
      </c>
      <c r="J39" s="20">
        <v>28.318181818181817</v>
      </c>
      <c r="K39" s="19">
        <v>452.68181818181819</v>
      </c>
      <c r="L39" s="19">
        <v>47.956661316211878</v>
      </c>
      <c r="M39" s="1">
        <f t="shared" si="1"/>
        <v>38</v>
      </c>
      <c r="N39" s="1">
        <f t="shared" si="2"/>
        <v>38</v>
      </c>
    </row>
    <row r="40" spans="1:14" x14ac:dyDescent="0.25">
      <c r="A40" s="17">
        <f t="shared" si="0"/>
        <v>39</v>
      </c>
      <c r="B40" s="18" t="s">
        <v>150</v>
      </c>
      <c r="C40" s="18">
        <v>7</v>
      </c>
      <c r="D40" s="18">
        <v>3</v>
      </c>
      <c r="E40" s="18">
        <v>16</v>
      </c>
      <c r="F40" s="18">
        <v>6</v>
      </c>
      <c r="G40" s="18">
        <v>7474</v>
      </c>
      <c r="H40" s="18">
        <v>468</v>
      </c>
      <c r="I40" s="20">
        <v>66.857142857142861</v>
      </c>
      <c r="J40" s="20">
        <v>29.25</v>
      </c>
      <c r="K40" s="19">
        <v>467.125</v>
      </c>
      <c r="L40" s="19">
        <v>47.910256410256409</v>
      </c>
      <c r="M40" s="1">
        <f t="shared" si="1"/>
        <v>39</v>
      </c>
      <c r="N40" s="1">
        <f t="shared" si="2"/>
        <v>39</v>
      </c>
    </row>
    <row r="41" spans="1:14" x14ac:dyDescent="0.25">
      <c r="A41" s="17">
        <f t="shared" si="0"/>
        <v>40</v>
      </c>
      <c r="B41" s="18" t="s">
        <v>205</v>
      </c>
      <c r="C41" s="18">
        <v>9</v>
      </c>
      <c r="D41" s="18">
        <v>5</v>
      </c>
      <c r="E41" s="18">
        <v>20</v>
      </c>
      <c r="F41" s="18">
        <v>10</v>
      </c>
      <c r="G41" s="18">
        <v>9436</v>
      </c>
      <c r="H41" s="18">
        <v>612</v>
      </c>
      <c r="I41" s="20">
        <v>68</v>
      </c>
      <c r="J41" s="20">
        <v>30.6</v>
      </c>
      <c r="K41" s="19">
        <v>471.8</v>
      </c>
      <c r="L41" s="19">
        <v>46.254901960784316</v>
      </c>
      <c r="M41" s="1">
        <f t="shared" si="1"/>
        <v>40</v>
      </c>
      <c r="N41" s="1">
        <f t="shared" si="2"/>
        <v>40</v>
      </c>
    </row>
    <row r="42" spans="1:14" x14ac:dyDescent="0.25">
      <c r="A42" s="17">
        <f t="shared" si="0"/>
        <v>41</v>
      </c>
      <c r="B42" s="18" t="s">
        <v>198</v>
      </c>
      <c r="C42" s="18">
        <v>5</v>
      </c>
      <c r="D42" s="18">
        <v>1</v>
      </c>
      <c r="E42" s="18">
        <v>13</v>
      </c>
      <c r="F42" s="18">
        <v>5</v>
      </c>
      <c r="G42" s="18">
        <v>6112</v>
      </c>
      <c r="H42" s="18">
        <v>398</v>
      </c>
      <c r="I42" s="20">
        <v>79.599999999999994</v>
      </c>
      <c r="J42" s="20">
        <v>30.615384615384617</v>
      </c>
      <c r="K42" s="19">
        <v>470.15384615384613</v>
      </c>
      <c r="L42" s="19">
        <v>46.070351758793976</v>
      </c>
      <c r="M42" s="1">
        <f t="shared" si="1"/>
        <v>41</v>
      </c>
      <c r="N42" s="1">
        <f t="shared" si="2"/>
        <v>41</v>
      </c>
    </row>
    <row r="43" spans="1:14" x14ac:dyDescent="0.25">
      <c r="A43" s="17">
        <f t="shared" si="0"/>
        <v>42</v>
      </c>
      <c r="B43" s="18" t="s">
        <v>230</v>
      </c>
      <c r="C43" s="18">
        <v>3</v>
      </c>
      <c r="D43" s="18">
        <v>0</v>
      </c>
      <c r="E43" s="18">
        <v>9</v>
      </c>
      <c r="F43" s="18">
        <v>3</v>
      </c>
      <c r="G43" s="18">
        <v>4354</v>
      </c>
      <c r="H43" s="18">
        <v>284</v>
      </c>
      <c r="I43" s="20">
        <v>94.666666666666671</v>
      </c>
      <c r="J43" s="20">
        <v>31.555555555555557</v>
      </c>
      <c r="K43" s="19">
        <v>483.77777777777777</v>
      </c>
      <c r="L43" s="19">
        <v>45.992957746478872</v>
      </c>
      <c r="M43" s="1">
        <f t="shared" si="1"/>
        <v>42</v>
      </c>
      <c r="N43" s="1">
        <f t="shared" si="2"/>
        <v>42</v>
      </c>
    </row>
    <row r="44" spans="1:14" x14ac:dyDescent="0.25">
      <c r="A44" s="17">
        <f t="shared" si="0"/>
        <v>43</v>
      </c>
      <c r="B44" s="18" t="s">
        <v>190</v>
      </c>
      <c r="C44" s="18">
        <v>9</v>
      </c>
      <c r="D44" s="18">
        <v>4</v>
      </c>
      <c r="E44" s="18">
        <v>21</v>
      </c>
      <c r="F44" s="18">
        <v>9</v>
      </c>
      <c r="G44" s="18">
        <v>10098</v>
      </c>
      <c r="H44" s="18">
        <v>666</v>
      </c>
      <c r="I44" s="20">
        <v>74</v>
      </c>
      <c r="J44" s="20">
        <v>31.714285714285715</v>
      </c>
      <c r="K44" s="19">
        <v>480.85714285714283</v>
      </c>
      <c r="L44" s="19">
        <v>45.486486486486484</v>
      </c>
      <c r="M44" s="1">
        <f t="shared" si="1"/>
        <v>43</v>
      </c>
      <c r="N44" s="1">
        <f t="shared" si="2"/>
        <v>43</v>
      </c>
    </row>
    <row r="45" spans="1:14" x14ac:dyDescent="0.25">
      <c r="A45" s="17">
        <f t="shared" si="0"/>
        <v>44</v>
      </c>
      <c r="B45" s="18" t="s">
        <v>164</v>
      </c>
      <c r="C45" s="18">
        <v>10</v>
      </c>
      <c r="D45" s="18">
        <v>1</v>
      </c>
      <c r="E45" s="18">
        <v>24</v>
      </c>
      <c r="F45" s="18">
        <v>5</v>
      </c>
      <c r="G45" s="18">
        <v>10700</v>
      </c>
      <c r="H45" s="18">
        <v>712</v>
      </c>
      <c r="I45" s="20">
        <v>71.2</v>
      </c>
      <c r="J45" s="20">
        <v>29.666666666666668</v>
      </c>
      <c r="K45" s="19">
        <v>445.83333333333331</v>
      </c>
      <c r="L45" s="19">
        <v>45.084269662921351</v>
      </c>
      <c r="M45" s="1">
        <f t="shared" si="1"/>
        <v>44</v>
      </c>
      <c r="N45" s="1">
        <f t="shared" si="2"/>
        <v>44</v>
      </c>
    </row>
    <row r="46" spans="1:14" x14ac:dyDescent="0.25">
      <c r="A46" s="17">
        <f t="shared" si="0"/>
        <v>45</v>
      </c>
      <c r="B46" s="35" t="s">
        <v>200</v>
      </c>
      <c r="C46" s="35">
        <v>5</v>
      </c>
      <c r="D46" s="35">
        <v>3</v>
      </c>
      <c r="E46" s="35">
        <v>13</v>
      </c>
      <c r="F46" s="35">
        <v>7</v>
      </c>
      <c r="G46" s="35">
        <v>6083</v>
      </c>
      <c r="H46" s="35">
        <v>406</v>
      </c>
      <c r="I46" s="111">
        <v>81.2</v>
      </c>
      <c r="J46" s="111">
        <v>31.23076923076923</v>
      </c>
      <c r="K46" s="109">
        <v>467.92307692307691</v>
      </c>
      <c r="L46" s="109">
        <v>44.948275862068968</v>
      </c>
      <c r="M46" s="1">
        <f t="shared" si="1"/>
        <v>45</v>
      </c>
      <c r="N46" s="1">
        <f t="shared" si="2"/>
        <v>45</v>
      </c>
    </row>
    <row r="47" spans="1:14" x14ac:dyDescent="0.25">
      <c r="A47" s="17">
        <f t="shared" si="0"/>
        <v>46</v>
      </c>
      <c r="B47" s="18" t="s">
        <v>232</v>
      </c>
      <c r="C47" s="18">
        <v>5</v>
      </c>
      <c r="D47" s="18">
        <v>0</v>
      </c>
      <c r="E47" s="18">
        <v>12</v>
      </c>
      <c r="F47" s="18">
        <v>2</v>
      </c>
      <c r="G47" s="18">
        <v>5032</v>
      </c>
      <c r="H47" s="18">
        <v>338</v>
      </c>
      <c r="I47" s="20">
        <v>67.599999999999994</v>
      </c>
      <c r="J47" s="20">
        <v>28.166666666666668</v>
      </c>
      <c r="K47" s="19">
        <v>419.33333333333331</v>
      </c>
      <c r="L47" s="19">
        <v>44.662721893491124</v>
      </c>
      <c r="M47" s="1">
        <f t="shared" si="1"/>
        <v>46</v>
      </c>
      <c r="N47" s="1">
        <f t="shared" si="2"/>
        <v>46</v>
      </c>
    </row>
    <row r="48" spans="1:14" x14ac:dyDescent="0.25">
      <c r="A48" s="17">
        <f t="shared" si="0"/>
        <v>47</v>
      </c>
      <c r="B48" s="18" t="s">
        <v>233</v>
      </c>
      <c r="C48" s="18">
        <v>4</v>
      </c>
      <c r="D48" s="18">
        <v>3</v>
      </c>
      <c r="E48" s="18">
        <v>8</v>
      </c>
      <c r="F48" s="18">
        <v>6</v>
      </c>
      <c r="G48" s="18">
        <v>3891</v>
      </c>
      <c r="H48" s="18">
        <v>262</v>
      </c>
      <c r="I48" s="20">
        <v>65.5</v>
      </c>
      <c r="J48" s="20">
        <v>32.75</v>
      </c>
      <c r="K48" s="19">
        <v>486.375</v>
      </c>
      <c r="L48" s="19">
        <v>44.553435114503813</v>
      </c>
      <c r="M48" s="1">
        <f t="shared" si="1"/>
        <v>47</v>
      </c>
      <c r="N48" s="1">
        <f t="shared" si="2"/>
        <v>47</v>
      </c>
    </row>
    <row r="49" spans="1:14" x14ac:dyDescent="0.25">
      <c r="A49" s="17">
        <f t="shared" si="0"/>
        <v>48</v>
      </c>
      <c r="B49" s="35" t="s">
        <v>160</v>
      </c>
      <c r="C49" s="18">
        <v>6</v>
      </c>
      <c r="D49" s="18">
        <v>3</v>
      </c>
      <c r="E49" s="18">
        <v>16</v>
      </c>
      <c r="F49" s="18">
        <v>8</v>
      </c>
      <c r="G49" s="18">
        <v>7465</v>
      </c>
      <c r="H49" s="18">
        <v>508</v>
      </c>
      <c r="I49" s="20">
        <v>84.666666666666671</v>
      </c>
      <c r="J49" s="20">
        <v>31.75</v>
      </c>
      <c r="K49" s="19">
        <v>466.5625</v>
      </c>
      <c r="L49" s="19">
        <v>44.084645669291341</v>
      </c>
      <c r="M49" s="1">
        <f t="shared" si="1"/>
        <v>48</v>
      </c>
      <c r="N49" s="1">
        <f t="shared" si="2"/>
        <v>48</v>
      </c>
    </row>
    <row r="50" spans="1:14" x14ac:dyDescent="0.25">
      <c r="A50" s="17">
        <f t="shared" si="0"/>
        <v>49</v>
      </c>
      <c r="B50" s="18" t="s">
        <v>143</v>
      </c>
      <c r="C50" s="18">
        <v>5</v>
      </c>
      <c r="D50" s="18">
        <v>1</v>
      </c>
      <c r="E50" s="18">
        <v>12</v>
      </c>
      <c r="F50" s="18">
        <v>4</v>
      </c>
      <c r="G50" s="18">
        <v>4873</v>
      </c>
      <c r="H50" s="18">
        <v>332</v>
      </c>
      <c r="I50" s="20">
        <v>66.400000000000006</v>
      </c>
      <c r="J50" s="20">
        <v>27.666666666666668</v>
      </c>
      <c r="K50" s="19">
        <v>406.08333333333331</v>
      </c>
      <c r="L50" s="19">
        <v>44.033132530120483</v>
      </c>
      <c r="M50" s="1">
        <f t="shared" si="1"/>
        <v>49</v>
      </c>
      <c r="N50" s="1">
        <f t="shared" si="2"/>
        <v>49</v>
      </c>
    </row>
    <row r="51" spans="1:14" x14ac:dyDescent="0.25">
      <c r="A51" s="17">
        <f t="shared" si="0"/>
        <v>50</v>
      </c>
      <c r="B51" s="18" t="s">
        <v>239</v>
      </c>
      <c r="C51" s="18">
        <v>9</v>
      </c>
      <c r="D51" s="18">
        <v>1</v>
      </c>
      <c r="E51" s="18">
        <v>20</v>
      </c>
      <c r="F51" s="18">
        <v>3</v>
      </c>
      <c r="G51" s="18">
        <v>8602</v>
      </c>
      <c r="H51" s="18">
        <v>589</v>
      </c>
      <c r="I51" s="20">
        <v>65.444444444444443</v>
      </c>
      <c r="J51" s="20">
        <v>29.45</v>
      </c>
      <c r="K51" s="19">
        <v>430.1</v>
      </c>
      <c r="L51" s="19">
        <v>43.813242784380307</v>
      </c>
      <c r="M51" s="1">
        <f t="shared" si="1"/>
        <v>50</v>
      </c>
      <c r="N51" s="1">
        <f t="shared" si="2"/>
        <v>50</v>
      </c>
    </row>
    <row r="52" spans="1:14" x14ac:dyDescent="0.25">
      <c r="A52" s="17">
        <f t="shared" si="0"/>
        <v>51</v>
      </c>
      <c r="B52" s="18" t="s">
        <v>234</v>
      </c>
      <c r="C52" s="18">
        <v>4</v>
      </c>
      <c r="D52" s="18">
        <v>1</v>
      </c>
      <c r="E52" s="18">
        <v>9</v>
      </c>
      <c r="F52" s="18">
        <v>3</v>
      </c>
      <c r="G52" s="18">
        <v>4011</v>
      </c>
      <c r="H52" s="18">
        <v>275</v>
      </c>
      <c r="I52" s="20">
        <v>68.75</v>
      </c>
      <c r="J52" s="20">
        <v>30.555555555555557</v>
      </c>
      <c r="K52" s="19">
        <v>445.66666666666669</v>
      </c>
      <c r="L52" s="19">
        <v>43.756363636363638</v>
      </c>
      <c r="M52" s="1">
        <f t="shared" si="1"/>
        <v>51</v>
      </c>
      <c r="N52" s="1">
        <f t="shared" si="2"/>
        <v>51</v>
      </c>
    </row>
    <row r="53" spans="1:14" x14ac:dyDescent="0.25">
      <c r="A53" s="17">
        <f t="shared" si="0"/>
        <v>52</v>
      </c>
      <c r="B53" s="35" t="s">
        <v>161</v>
      </c>
      <c r="C53" s="18">
        <v>10</v>
      </c>
      <c r="D53" s="18">
        <v>3</v>
      </c>
      <c r="E53" s="18">
        <v>25</v>
      </c>
      <c r="F53" s="18">
        <v>10</v>
      </c>
      <c r="G53" s="18">
        <v>11506</v>
      </c>
      <c r="H53" s="18">
        <v>790</v>
      </c>
      <c r="I53" s="20">
        <v>79</v>
      </c>
      <c r="J53" s="20">
        <v>31.6</v>
      </c>
      <c r="K53" s="19">
        <v>460.24</v>
      </c>
      <c r="L53" s="19">
        <v>43.69367088607595</v>
      </c>
      <c r="M53" s="1">
        <f t="shared" si="1"/>
        <v>52</v>
      </c>
      <c r="N53" s="1">
        <f t="shared" si="2"/>
        <v>52</v>
      </c>
    </row>
    <row r="54" spans="1:14" x14ac:dyDescent="0.25">
      <c r="A54" s="17">
        <f t="shared" si="0"/>
        <v>53</v>
      </c>
      <c r="B54" s="18" t="s">
        <v>257</v>
      </c>
      <c r="C54" s="18">
        <v>4</v>
      </c>
      <c r="D54" s="18">
        <v>0</v>
      </c>
      <c r="E54" s="18">
        <v>11</v>
      </c>
      <c r="F54" s="18">
        <v>3</v>
      </c>
      <c r="G54" s="18">
        <v>4554</v>
      </c>
      <c r="H54" s="18">
        <v>313</v>
      </c>
      <c r="I54" s="20">
        <v>78.25</v>
      </c>
      <c r="J54" s="20">
        <v>28.454545454545453</v>
      </c>
      <c r="K54" s="19">
        <v>414</v>
      </c>
      <c r="L54" s="19">
        <v>43.64856230031949</v>
      </c>
      <c r="M54" s="1">
        <f t="shared" si="1"/>
        <v>53</v>
      </c>
      <c r="N54" s="1">
        <f t="shared" si="2"/>
        <v>53</v>
      </c>
    </row>
    <row r="55" spans="1:14" x14ac:dyDescent="0.25">
      <c r="A55" s="17">
        <f t="shared" si="0"/>
        <v>54</v>
      </c>
      <c r="B55" s="18" t="s">
        <v>332</v>
      </c>
      <c r="C55" s="18">
        <v>3</v>
      </c>
      <c r="D55" s="18">
        <v>1</v>
      </c>
      <c r="E55" s="18">
        <v>7</v>
      </c>
      <c r="F55" s="18">
        <v>2</v>
      </c>
      <c r="G55" s="18">
        <v>2615</v>
      </c>
      <c r="H55" s="18">
        <v>180</v>
      </c>
      <c r="I55" s="20">
        <v>60</v>
      </c>
      <c r="J55" s="20">
        <v>25.714285714285715</v>
      </c>
      <c r="K55" s="19">
        <v>373.57142857142856</v>
      </c>
      <c r="L55" s="19">
        <v>43.583333333333336</v>
      </c>
      <c r="M55" s="1">
        <f t="shared" si="1"/>
        <v>54</v>
      </c>
      <c r="N55" s="1">
        <f t="shared" si="2"/>
        <v>54</v>
      </c>
    </row>
    <row r="56" spans="1:14" x14ac:dyDescent="0.25">
      <c r="A56" s="17">
        <f t="shared" si="0"/>
        <v>55</v>
      </c>
      <c r="B56" s="18" t="s">
        <v>355</v>
      </c>
      <c r="C56" s="18">
        <v>2</v>
      </c>
      <c r="D56" s="18">
        <v>2</v>
      </c>
      <c r="E56" s="18">
        <v>6</v>
      </c>
      <c r="F56" s="18">
        <v>4</v>
      </c>
      <c r="G56" s="18">
        <v>2966</v>
      </c>
      <c r="H56" s="18">
        <v>205</v>
      </c>
      <c r="I56" s="20">
        <v>102.5</v>
      </c>
      <c r="J56" s="20">
        <v>34.166666666666664</v>
      </c>
      <c r="K56" s="19">
        <v>494.33333333333331</v>
      </c>
      <c r="L56" s="19">
        <v>43.404878048780489</v>
      </c>
      <c r="M56" s="1">
        <f t="shared" si="1"/>
        <v>55</v>
      </c>
      <c r="N56" s="1">
        <f t="shared" si="2"/>
        <v>55</v>
      </c>
    </row>
    <row r="57" spans="1:14" x14ac:dyDescent="0.25">
      <c r="A57" s="17">
        <f t="shared" si="0"/>
        <v>56</v>
      </c>
      <c r="B57" s="35" t="s">
        <v>224</v>
      </c>
      <c r="C57" s="35">
        <v>6</v>
      </c>
      <c r="D57" s="35">
        <v>3</v>
      </c>
      <c r="E57" s="35">
        <v>13</v>
      </c>
      <c r="F57" s="35">
        <v>6</v>
      </c>
      <c r="G57" s="35">
        <v>6146</v>
      </c>
      <c r="H57" s="35">
        <v>425</v>
      </c>
      <c r="I57" s="111">
        <v>70.833333333333329</v>
      </c>
      <c r="J57" s="111">
        <v>32.692307692307693</v>
      </c>
      <c r="K57" s="109">
        <v>472.76923076923077</v>
      </c>
      <c r="L57" s="109">
        <v>43.383529411764705</v>
      </c>
      <c r="M57" s="1">
        <f t="shared" si="1"/>
        <v>56</v>
      </c>
      <c r="N57" s="1">
        <f t="shared" si="2"/>
        <v>56</v>
      </c>
    </row>
    <row r="58" spans="1:14" x14ac:dyDescent="0.25">
      <c r="A58" s="17">
        <f t="shared" si="0"/>
        <v>57</v>
      </c>
      <c r="B58" s="18" t="s">
        <v>240</v>
      </c>
      <c r="C58" s="18">
        <v>1</v>
      </c>
      <c r="D58" s="18">
        <v>0</v>
      </c>
      <c r="E58" s="18">
        <v>2</v>
      </c>
      <c r="F58" s="18">
        <v>0</v>
      </c>
      <c r="G58" s="18">
        <v>944</v>
      </c>
      <c r="H58" s="18">
        <v>66</v>
      </c>
      <c r="I58" s="20">
        <v>66</v>
      </c>
      <c r="J58" s="20">
        <v>33</v>
      </c>
      <c r="K58" s="19">
        <v>472</v>
      </c>
      <c r="L58" s="19">
        <v>42.909090909090907</v>
      </c>
      <c r="M58" s="1">
        <f t="shared" si="1"/>
        <v>57</v>
      </c>
      <c r="N58" s="1">
        <f t="shared" si="2"/>
        <v>57</v>
      </c>
    </row>
    <row r="59" spans="1:14" x14ac:dyDescent="0.25">
      <c r="A59" s="17">
        <f t="shared" si="0"/>
        <v>58</v>
      </c>
      <c r="B59" s="18" t="s">
        <v>187</v>
      </c>
      <c r="C59" s="18">
        <v>10</v>
      </c>
      <c r="D59" s="18">
        <v>3</v>
      </c>
      <c r="E59" s="18">
        <v>27</v>
      </c>
      <c r="F59" s="18">
        <v>10</v>
      </c>
      <c r="G59" s="18">
        <v>12185</v>
      </c>
      <c r="H59" s="18">
        <v>855</v>
      </c>
      <c r="I59" s="20">
        <v>85.5</v>
      </c>
      <c r="J59" s="20">
        <v>31.666666666666668</v>
      </c>
      <c r="K59" s="19">
        <v>451.2962962962963</v>
      </c>
      <c r="L59" s="19">
        <v>42.754385964912281</v>
      </c>
      <c r="M59" s="1">
        <f t="shared" si="1"/>
        <v>58</v>
      </c>
      <c r="N59" s="1">
        <f t="shared" si="2"/>
        <v>58</v>
      </c>
    </row>
    <row r="60" spans="1:14" x14ac:dyDescent="0.25">
      <c r="A60" s="17">
        <f t="shared" si="0"/>
        <v>59</v>
      </c>
      <c r="B60" s="18" t="s">
        <v>156</v>
      </c>
      <c r="C60" s="18">
        <v>9</v>
      </c>
      <c r="D60" s="18">
        <v>3</v>
      </c>
      <c r="E60" s="18">
        <v>23</v>
      </c>
      <c r="F60" s="18">
        <v>9</v>
      </c>
      <c r="G60" s="18">
        <v>10348</v>
      </c>
      <c r="H60" s="18">
        <v>730</v>
      </c>
      <c r="I60" s="20">
        <v>81.111111111111114</v>
      </c>
      <c r="J60" s="20">
        <v>31.739130434782609</v>
      </c>
      <c r="K60" s="19">
        <v>449.91304347826087</v>
      </c>
      <c r="L60" s="19">
        <v>42.526027397260272</v>
      </c>
      <c r="M60" s="1">
        <f t="shared" si="1"/>
        <v>59</v>
      </c>
      <c r="N60" s="1">
        <f t="shared" si="2"/>
        <v>59</v>
      </c>
    </row>
    <row r="61" spans="1:14" x14ac:dyDescent="0.25">
      <c r="A61" s="17">
        <f t="shared" si="0"/>
        <v>60</v>
      </c>
      <c r="B61" s="18" t="s">
        <v>186</v>
      </c>
      <c r="C61" s="18">
        <v>7</v>
      </c>
      <c r="D61" s="18">
        <v>5</v>
      </c>
      <c r="E61" s="18">
        <v>17</v>
      </c>
      <c r="F61" s="18">
        <v>10</v>
      </c>
      <c r="G61" s="18">
        <v>7925</v>
      </c>
      <c r="H61" s="18">
        <v>561</v>
      </c>
      <c r="I61" s="20">
        <v>80.142857142857139</v>
      </c>
      <c r="J61" s="20">
        <v>33</v>
      </c>
      <c r="K61" s="19">
        <v>466.1764705882353</v>
      </c>
      <c r="L61" s="19">
        <v>42.37967914438503</v>
      </c>
      <c r="M61" s="1">
        <f t="shared" si="1"/>
        <v>60</v>
      </c>
      <c r="N61" s="1">
        <f t="shared" si="2"/>
        <v>60</v>
      </c>
    </row>
    <row r="62" spans="1:14" x14ac:dyDescent="0.25">
      <c r="A62" s="17">
        <f t="shared" si="0"/>
        <v>61</v>
      </c>
      <c r="B62" s="18" t="s">
        <v>229</v>
      </c>
      <c r="C62" s="18">
        <v>1</v>
      </c>
      <c r="D62" s="18">
        <v>1</v>
      </c>
      <c r="E62" s="18">
        <v>2</v>
      </c>
      <c r="F62" s="18">
        <v>2</v>
      </c>
      <c r="G62" s="18">
        <v>1002</v>
      </c>
      <c r="H62" s="18">
        <v>71</v>
      </c>
      <c r="I62" s="20">
        <v>71</v>
      </c>
      <c r="J62" s="20">
        <v>35.5</v>
      </c>
      <c r="K62" s="19">
        <v>501</v>
      </c>
      <c r="L62" s="19">
        <v>42.338028169014081</v>
      </c>
      <c r="M62" s="1">
        <f t="shared" si="1"/>
        <v>61</v>
      </c>
      <c r="N62" s="1">
        <f t="shared" si="2"/>
        <v>61</v>
      </c>
    </row>
    <row r="63" spans="1:14" x14ac:dyDescent="0.25">
      <c r="A63" s="17">
        <f t="shared" si="0"/>
        <v>62</v>
      </c>
      <c r="B63" s="35" t="s">
        <v>286</v>
      </c>
      <c r="C63" s="18">
        <v>8</v>
      </c>
      <c r="D63" s="18">
        <v>3</v>
      </c>
      <c r="E63" s="18">
        <v>18</v>
      </c>
      <c r="F63" s="18">
        <v>7</v>
      </c>
      <c r="G63" s="18">
        <v>8034</v>
      </c>
      <c r="H63" s="18">
        <v>572</v>
      </c>
      <c r="I63" s="20">
        <v>71.5</v>
      </c>
      <c r="J63" s="20">
        <v>31.777777777777779</v>
      </c>
      <c r="K63" s="19">
        <v>446.33333333333331</v>
      </c>
      <c r="L63" s="19">
        <v>42.136363636363633</v>
      </c>
      <c r="M63" s="1">
        <f t="shared" si="1"/>
        <v>62</v>
      </c>
      <c r="N63" s="1">
        <f t="shared" si="2"/>
        <v>62</v>
      </c>
    </row>
    <row r="64" spans="1:14" x14ac:dyDescent="0.25">
      <c r="A64" s="17">
        <f t="shared" si="0"/>
        <v>63</v>
      </c>
      <c r="B64" s="18" t="s">
        <v>181</v>
      </c>
      <c r="C64" s="18">
        <v>6</v>
      </c>
      <c r="D64" s="18">
        <v>2</v>
      </c>
      <c r="E64" s="18">
        <v>13</v>
      </c>
      <c r="F64" s="18">
        <v>5</v>
      </c>
      <c r="G64" s="18">
        <v>5843</v>
      </c>
      <c r="H64" s="18">
        <v>417</v>
      </c>
      <c r="I64" s="20">
        <v>69.5</v>
      </c>
      <c r="J64" s="20">
        <v>32.07692307692308</v>
      </c>
      <c r="K64" s="19">
        <v>449.46153846153845</v>
      </c>
      <c r="L64" s="19">
        <v>42.035971223021583</v>
      </c>
      <c r="M64" s="1">
        <f t="shared" si="1"/>
        <v>63</v>
      </c>
      <c r="N64" s="1">
        <f t="shared" si="2"/>
        <v>63</v>
      </c>
    </row>
    <row r="65" spans="1:14" x14ac:dyDescent="0.25">
      <c r="A65" s="17">
        <f t="shared" si="0"/>
        <v>64</v>
      </c>
      <c r="B65" s="18" t="s">
        <v>254</v>
      </c>
      <c r="C65" s="18">
        <v>5</v>
      </c>
      <c r="D65" s="18">
        <v>1</v>
      </c>
      <c r="E65" s="18">
        <v>11</v>
      </c>
      <c r="F65" s="18">
        <v>3</v>
      </c>
      <c r="G65" s="18">
        <v>4820</v>
      </c>
      <c r="H65" s="18">
        <v>348</v>
      </c>
      <c r="I65" s="20">
        <v>69.599999999999994</v>
      </c>
      <c r="J65" s="20">
        <v>31.636363636363637</v>
      </c>
      <c r="K65" s="19">
        <v>438.18181818181819</v>
      </c>
      <c r="L65" s="19">
        <v>41.551724137931032</v>
      </c>
      <c r="M65" s="1">
        <f t="shared" si="1"/>
        <v>64</v>
      </c>
      <c r="N65" s="1">
        <f t="shared" si="2"/>
        <v>64</v>
      </c>
    </row>
    <row r="66" spans="1:14" x14ac:dyDescent="0.25">
      <c r="A66" s="17">
        <f t="shared" si="0"/>
        <v>65</v>
      </c>
      <c r="B66" s="18" t="s">
        <v>197</v>
      </c>
      <c r="C66" s="18">
        <v>9</v>
      </c>
      <c r="D66" s="18">
        <v>3</v>
      </c>
      <c r="E66" s="18">
        <v>107</v>
      </c>
      <c r="F66" s="18">
        <v>10</v>
      </c>
      <c r="G66" s="18">
        <v>10610</v>
      </c>
      <c r="H66" s="18">
        <v>784</v>
      </c>
      <c r="I66" s="20">
        <v>87.111111111111114</v>
      </c>
      <c r="J66" s="20">
        <v>7.3271028037383177</v>
      </c>
      <c r="K66" s="19">
        <v>99.158878504672899</v>
      </c>
      <c r="L66" s="19">
        <v>40.599489795918366</v>
      </c>
      <c r="M66" s="1">
        <f t="shared" si="1"/>
        <v>65</v>
      </c>
      <c r="N66" s="1">
        <f t="shared" si="2"/>
        <v>65</v>
      </c>
    </row>
    <row r="67" spans="1:14" x14ac:dyDescent="0.25">
      <c r="A67" s="17">
        <f t="shared" si="0"/>
        <v>66</v>
      </c>
      <c r="B67" s="18" t="s">
        <v>253</v>
      </c>
      <c r="C67" s="18">
        <v>2</v>
      </c>
      <c r="D67" s="18">
        <v>0</v>
      </c>
      <c r="E67" s="18">
        <v>4</v>
      </c>
      <c r="F67" s="18">
        <v>0</v>
      </c>
      <c r="G67" s="18">
        <v>1784</v>
      </c>
      <c r="H67" s="18">
        <v>132</v>
      </c>
      <c r="I67" s="20">
        <v>66</v>
      </c>
      <c r="J67" s="20">
        <v>33</v>
      </c>
      <c r="K67" s="19">
        <v>446</v>
      </c>
      <c r="L67" s="19">
        <v>40.545454545454547</v>
      </c>
      <c r="M67" s="1">
        <f t="shared" si="1"/>
        <v>66</v>
      </c>
      <c r="N67" s="1">
        <f t="shared" si="2"/>
        <v>66</v>
      </c>
    </row>
    <row r="68" spans="1:14" x14ac:dyDescent="0.25">
      <c r="A68" s="17">
        <f t="shared" ref="A68:A131" si="3">IF(B68="","",M68)</f>
        <v>67</v>
      </c>
      <c r="B68" s="18" t="s">
        <v>199</v>
      </c>
      <c r="C68" s="18">
        <v>1</v>
      </c>
      <c r="D68" s="18">
        <v>0</v>
      </c>
      <c r="E68" s="18">
        <v>2</v>
      </c>
      <c r="F68" s="18">
        <v>0</v>
      </c>
      <c r="G68" s="18">
        <v>932</v>
      </c>
      <c r="H68" s="18">
        <v>69</v>
      </c>
      <c r="I68" s="20">
        <v>69</v>
      </c>
      <c r="J68" s="20">
        <v>34.5</v>
      </c>
      <c r="K68" s="19">
        <v>466</v>
      </c>
      <c r="L68" s="19">
        <v>40.521739130434781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5">
      <c r="A69" s="17">
        <f t="shared" si="3"/>
        <v>68</v>
      </c>
      <c r="B69" s="18" t="s">
        <v>320</v>
      </c>
      <c r="C69" s="18">
        <v>1</v>
      </c>
      <c r="D69" s="18">
        <v>0</v>
      </c>
      <c r="E69" s="18">
        <v>2</v>
      </c>
      <c r="F69" s="18">
        <v>0</v>
      </c>
      <c r="G69" s="18">
        <v>726</v>
      </c>
      <c r="H69" s="18">
        <v>54</v>
      </c>
      <c r="I69" s="20">
        <v>54</v>
      </c>
      <c r="J69" s="20">
        <v>27</v>
      </c>
      <c r="K69" s="19">
        <v>363</v>
      </c>
      <c r="L69" s="19">
        <v>40.333333333333336</v>
      </c>
      <c r="M69" s="1">
        <f t="shared" si="4"/>
        <v>68</v>
      </c>
      <c r="N69" s="1">
        <f t="shared" si="5"/>
        <v>68</v>
      </c>
    </row>
    <row r="70" spans="1:14" x14ac:dyDescent="0.25">
      <c r="A70" s="17">
        <f t="shared" si="3"/>
        <v>69</v>
      </c>
      <c r="B70" s="18" t="s">
        <v>241</v>
      </c>
      <c r="C70" s="18">
        <v>4</v>
      </c>
      <c r="D70" s="18">
        <v>0</v>
      </c>
      <c r="E70" s="18">
        <v>10</v>
      </c>
      <c r="F70" s="18">
        <v>2</v>
      </c>
      <c r="G70" s="18">
        <v>4260</v>
      </c>
      <c r="H70" s="18">
        <v>319</v>
      </c>
      <c r="I70" s="20">
        <v>79.75</v>
      </c>
      <c r="J70" s="20">
        <v>31.9</v>
      </c>
      <c r="K70" s="19">
        <v>426</v>
      </c>
      <c r="L70" s="19">
        <v>40.062695924764888</v>
      </c>
      <c r="M70" s="1">
        <f t="shared" si="4"/>
        <v>69</v>
      </c>
      <c r="N70" s="1">
        <f t="shared" si="5"/>
        <v>69</v>
      </c>
    </row>
    <row r="71" spans="1:14" x14ac:dyDescent="0.25">
      <c r="A71" s="17">
        <f t="shared" si="3"/>
        <v>70</v>
      </c>
      <c r="B71" s="18" t="s">
        <v>182</v>
      </c>
      <c r="C71" s="18">
        <v>1</v>
      </c>
      <c r="D71" s="18">
        <v>0</v>
      </c>
      <c r="E71" s="18">
        <v>2</v>
      </c>
      <c r="F71" s="18">
        <v>0</v>
      </c>
      <c r="G71" s="18">
        <v>676</v>
      </c>
      <c r="H71" s="18">
        <v>51</v>
      </c>
      <c r="I71" s="20">
        <v>51</v>
      </c>
      <c r="J71" s="20">
        <v>25.5</v>
      </c>
      <c r="K71" s="19">
        <v>338</v>
      </c>
      <c r="L71" s="19">
        <v>39.764705882352942</v>
      </c>
      <c r="M71" s="1">
        <f t="shared" si="4"/>
        <v>70</v>
      </c>
      <c r="N71" s="1">
        <f t="shared" si="5"/>
        <v>70</v>
      </c>
    </row>
    <row r="72" spans="1:14" x14ac:dyDescent="0.25">
      <c r="A72" s="17">
        <f t="shared" si="3"/>
        <v>71</v>
      </c>
      <c r="B72" s="18" t="s">
        <v>203</v>
      </c>
      <c r="C72" s="18">
        <v>1</v>
      </c>
      <c r="D72" s="18">
        <v>0</v>
      </c>
      <c r="E72" s="18">
        <v>2</v>
      </c>
      <c r="F72" s="18">
        <v>0</v>
      </c>
      <c r="G72" s="18">
        <v>596</v>
      </c>
      <c r="H72" s="18">
        <v>45</v>
      </c>
      <c r="I72" s="20">
        <v>45</v>
      </c>
      <c r="J72" s="20">
        <v>22.5</v>
      </c>
      <c r="K72" s="19">
        <v>298</v>
      </c>
      <c r="L72" s="19">
        <v>39.733333333333334</v>
      </c>
      <c r="M72" s="1">
        <f t="shared" si="4"/>
        <v>71</v>
      </c>
      <c r="N72" s="1">
        <f t="shared" si="5"/>
        <v>71</v>
      </c>
    </row>
    <row r="73" spans="1:14" x14ac:dyDescent="0.25">
      <c r="A73" s="17">
        <f t="shared" si="3"/>
        <v>72</v>
      </c>
      <c r="B73" s="18" t="s">
        <v>204</v>
      </c>
      <c r="C73" s="18">
        <v>1</v>
      </c>
      <c r="D73" s="18">
        <v>1</v>
      </c>
      <c r="E73" s="18">
        <v>2</v>
      </c>
      <c r="F73" s="18">
        <v>2</v>
      </c>
      <c r="G73" s="18">
        <v>1002</v>
      </c>
      <c r="H73" s="18">
        <v>77</v>
      </c>
      <c r="I73" s="20">
        <v>77</v>
      </c>
      <c r="J73" s="20">
        <v>38.5</v>
      </c>
      <c r="K73" s="19">
        <v>501</v>
      </c>
      <c r="L73" s="19">
        <v>39.038961038961041</v>
      </c>
      <c r="M73" s="1">
        <f t="shared" si="4"/>
        <v>72</v>
      </c>
      <c r="N73" s="1">
        <f t="shared" si="5"/>
        <v>72</v>
      </c>
    </row>
    <row r="74" spans="1:14" x14ac:dyDescent="0.25">
      <c r="A74" s="17">
        <f t="shared" si="3"/>
        <v>73</v>
      </c>
      <c r="B74" s="18" t="s">
        <v>148</v>
      </c>
      <c r="C74" s="18">
        <v>7</v>
      </c>
      <c r="D74" s="18">
        <v>4</v>
      </c>
      <c r="E74" s="18">
        <v>18</v>
      </c>
      <c r="F74" s="18">
        <v>9</v>
      </c>
      <c r="G74" s="18">
        <v>8607</v>
      </c>
      <c r="H74" s="18">
        <v>662</v>
      </c>
      <c r="I74" s="20">
        <v>94.571428571428569</v>
      </c>
      <c r="J74" s="20">
        <v>36.777777777777779</v>
      </c>
      <c r="K74" s="19">
        <v>478.16666666666669</v>
      </c>
      <c r="L74" s="19">
        <v>39.004531722054381</v>
      </c>
      <c r="M74" s="1">
        <f t="shared" si="4"/>
        <v>73</v>
      </c>
      <c r="N74" s="1">
        <f t="shared" si="5"/>
        <v>73</v>
      </c>
    </row>
    <row r="75" spans="1:14" x14ac:dyDescent="0.25">
      <c r="A75" s="17">
        <f t="shared" si="3"/>
        <v>74</v>
      </c>
      <c r="B75" s="18" t="s">
        <v>256</v>
      </c>
      <c r="C75" s="18">
        <v>8</v>
      </c>
      <c r="D75" s="18">
        <v>2</v>
      </c>
      <c r="E75" s="18">
        <v>20</v>
      </c>
      <c r="F75" s="18">
        <v>7</v>
      </c>
      <c r="G75" s="18">
        <v>9716</v>
      </c>
      <c r="H75" s="18">
        <v>762</v>
      </c>
      <c r="I75" s="20">
        <v>95.25</v>
      </c>
      <c r="J75" s="20">
        <v>38.1</v>
      </c>
      <c r="K75" s="19">
        <v>485.8</v>
      </c>
      <c r="L75" s="19">
        <v>38.251968503937007</v>
      </c>
      <c r="M75" s="1">
        <f t="shared" si="4"/>
        <v>74</v>
      </c>
      <c r="N75" s="1">
        <f t="shared" si="5"/>
        <v>74</v>
      </c>
    </row>
    <row r="76" spans="1:14" x14ac:dyDescent="0.25">
      <c r="A76" s="17">
        <f t="shared" si="3"/>
        <v>75</v>
      </c>
      <c r="B76" s="18" t="s">
        <v>255</v>
      </c>
      <c r="C76" s="18">
        <v>4</v>
      </c>
      <c r="D76" s="18">
        <v>0</v>
      </c>
      <c r="E76" s="18">
        <v>9</v>
      </c>
      <c r="F76" s="18">
        <v>1</v>
      </c>
      <c r="G76" s="18">
        <v>3892</v>
      </c>
      <c r="H76" s="18">
        <v>309</v>
      </c>
      <c r="I76" s="20">
        <v>77.25</v>
      </c>
      <c r="J76" s="20">
        <v>34.333333333333336</v>
      </c>
      <c r="K76" s="19">
        <v>432.44444444444446</v>
      </c>
      <c r="L76" s="19">
        <v>37.786407766990287</v>
      </c>
      <c r="M76" s="1">
        <f t="shared" si="4"/>
        <v>75</v>
      </c>
      <c r="N76" s="1">
        <f t="shared" si="5"/>
        <v>75</v>
      </c>
    </row>
    <row r="77" spans="1:14" x14ac:dyDescent="0.25">
      <c r="A77" s="17">
        <f t="shared" si="3"/>
        <v>76</v>
      </c>
      <c r="B77" s="18" t="s">
        <v>231</v>
      </c>
      <c r="C77" s="18">
        <v>2</v>
      </c>
      <c r="D77" s="18">
        <v>1</v>
      </c>
      <c r="E77" s="18">
        <v>6</v>
      </c>
      <c r="F77" s="18">
        <v>3</v>
      </c>
      <c r="G77" s="18">
        <v>2914</v>
      </c>
      <c r="H77" s="18">
        <v>241</v>
      </c>
      <c r="I77" s="20">
        <v>120.5</v>
      </c>
      <c r="J77" s="20">
        <v>40.166666666666664</v>
      </c>
      <c r="K77" s="19">
        <v>485.66666666666669</v>
      </c>
      <c r="L77" s="19">
        <v>36.273858921161825</v>
      </c>
      <c r="M77" s="1">
        <f t="shared" si="4"/>
        <v>76</v>
      </c>
      <c r="N77" s="1">
        <f t="shared" si="5"/>
        <v>76</v>
      </c>
    </row>
    <row r="78" spans="1:14" x14ac:dyDescent="0.25">
      <c r="A78" s="17">
        <f t="shared" si="3"/>
        <v>77</v>
      </c>
      <c r="B78" s="18" t="s">
        <v>166</v>
      </c>
      <c r="C78" s="18">
        <v>8</v>
      </c>
      <c r="D78" s="18">
        <v>2</v>
      </c>
      <c r="E78" s="18">
        <v>18</v>
      </c>
      <c r="F78" s="18">
        <v>5</v>
      </c>
      <c r="G78" s="18">
        <v>8135</v>
      </c>
      <c r="H78" s="18">
        <v>673</v>
      </c>
      <c r="I78" s="20">
        <v>84.125</v>
      </c>
      <c r="J78" s="20">
        <v>37.388888888888886</v>
      </c>
      <c r="K78" s="19">
        <v>451.94444444444446</v>
      </c>
      <c r="L78" s="19">
        <v>36.263001485884104</v>
      </c>
      <c r="M78" s="1">
        <f t="shared" si="4"/>
        <v>77</v>
      </c>
      <c r="N78" s="1">
        <f t="shared" si="5"/>
        <v>77</v>
      </c>
    </row>
    <row r="79" spans="1:14" x14ac:dyDescent="0.25">
      <c r="A79" s="17">
        <f t="shared" si="3"/>
        <v>78</v>
      </c>
      <c r="B79" s="18" t="s">
        <v>238</v>
      </c>
      <c r="C79" s="18">
        <v>8</v>
      </c>
      <c r="D79" s="18">
        <v>0</v>
      </c>
      <c r="E79" s="18">
        <v>18</v>
      </c>
      <c r="F79" s="18">
        <v>2</v>
      </c>
      <c r="G79" s="18">
        <v>7088</v>
      </c>
      <c r="H79" s="18">
        <v>594</v>
      </c>
      <c r="I79" s="20">
        <v>74.25</v>
      </c>
      <c r="J79" s="20">
        <v>33</v>
      </c>
      <c r="K79" s="19">
        <v>393.77777777777777</v>
      </c>
      <c r="L79" s="19">
        <v>35.797979797979799</v>
      </c>
      <c r="M79" s="1">
        <f t="shared" si="4"/>
        <v>78</v>
      </c>
      <c r="N79" s="1">
        <f t="shared" si="5"/>
        <v>78</v>
      </c>
    </row>
    <row r="80" spans="1:14" x14ac:dyDescent="0.25">
      <c r="A80" s="17">
        <f t="shared" si="3"/>
        <v>79</v>
      </c>
      <c r="B80" s="18" t="s">
        <v>303</v>
      </c>
      <c r="C80" s="18">
        <v>2</v>
      </c>
      <c r="D80" s="18">
        <v>0</v>
      </c>
      <c r="E80" s="18">
        <v>5</v>
      </c>
      <c r="F80" s="18">
        <v>1</v>
      </c>
      <c r="G80" s="18">
        <v>2370</v>
      </c>
      <c r="H80" s="18">
        <v>199</v>
      </c>
      <c r="I80" s="20">
        <v>99.5</v>
      </c>
      <c r="J80" s="20">
        <v>39.799999999999997</v>
      </c>
      <c r="K80" s="19">
        <v>474</v>
      </c>
      <c r="L80" s="19">
        <v>35.7286432160804</v>
      </c>
      <c r="M80" s="1">
        <f t="shared" si="4"/>
        <v>79</v>
      </c>
      <c r="N80" s="1">
        <f t="shared" si="5"/>
        <v>79</v>
      </c>
    </row>
    <row r="81" spans="1:14" x14ac:dyDescent="0.25">
      <c r="A81" s="17">
        <f t="shared" si="3"/>
        <v>80</v>
      </c>
      <c r="B81" s="18" t="s">
        <v>236</v>
      </c>
      <c r="C81" s="18">
        <v>4</v>
      </c>
      <c r="D81" s="18">
        <v>1</v>
      </c>
      <c r="E81" s="18">
        <v>10</v>
      </c>
      <c r="F81" s="18">
        <v>3</v>
      </c>
      <c r="G81" s="18">
        <v>4416</v>
      </c>
      <c r="H81" s="18">
        <v>373</v>
      </c>
      <c r="I81" s="20">
        <v>93.25</v>
      </c>
      <c r="J81" s="20">
        <v>37.299999999999997</v>
      </c>
      <c r="K81" s="19">
        <v>441.6</v>
      </c>
      <c r="L81" s="19">
        <v>35.517426273458447</v>
      </c>
      <c r="M81" s="1">
        <f t="shared" si="4"/>
        <v>80</v>
      </c>
      <c r="N81" s="1">
        <f t="shared" si="5"/>
        <v>80</v>
      </c>
    </row>
    <row r="82" spans="1:14" x14ac:dyDescent="0.25">
      <c r="A82" s="17">
        <f t="shared" si="3"/>
        <v>81</v>
      </c>
      <c r="B82" s="35" t="s">
        <v>194</v>
      </c>
      <c r="C82" s="18">
        <v>7</v>
      </c>
      <c r="D82" s="18">
        <v>2</v>
      </c>
      <c r="E82" s="18">
        <v>16</v>
      </c>
      <c r="F82" s="18">
        <v>6</v>
      </c>
      <c r="G82" s="18">
        <v>6957</v>
      </c>
      <c r="H82" s="18">
        <v>604</v>
      </c>
      <c r="I82" s="20">
        <v>86.285714285714292</v>
      </c>
      <c r="J82" s="20">
        <v>37.75</v>
      </c>
      <c r="K82" s="19">
        <v>434.8125</v>
      </c>
      <c r="L82" s="19">
        <v>34.554635761589402</v>
      </c>
      <c r="M82" s="1">
        <f t="shared" si="4"/>
        <v>81</v>
      </c>
      <c r="N82" s="1">
        <f t="shared" si="5"/>
        <v>81</v>
      </c>
    </row>
    <row r="83" spans="1:14" x14ac:dyDescent="0.25">
      <c r="A83" s="17">
        <f t="shared" si="3"/>
        <v>82</v>
      </c>
      <c r="B83" s="18" t="s">
        <v>275</v>
      </c>
      <c r="C83" s="18">
        <v>4</v>
      </c>
      <c r="D83" s="18">
        <v>1</v>
      </c>
      <c r="E83" s="18">
        <v>8</v>
      </c>
      <c r="F83" s="18">
        <v>2</v>
      </c>
      <c r="G83" s="18">
        <v>3582</v>
      </c>
      <c r="H83" s="18">
        <v>316</v>
      </c>
      <c r="I83" s="20">
        <v>79</v>
      </c>
      <c r="J83" s="20">
        <v>39.5</v>
      </c>
      <c r="K83" s="19">
        <v>447.75</v>
      </c>
      <c r="L83" s="19">
        <v>34.006329113924046</v>
      </c>
      <c r="M83" s="1">
        <f t="shared" si="4"/>
        <v>82</v>
      </c>
      <c r="N83" s="1">
        <f t="shared" si="5"/>
        <v>82</v>
      </c>
    </row>
    <row r="84" spans="1:14" x14ac:dyDescent="0.25">
      <c r="A84" s="17">
        <f t="shared" si="3"/>
        <v>83</v>
      </c>
      <c r="B84" s="18" t="s">
        <v>202</v>
      </c>
      <c r="C84" s="18">
        <v>1</v>
      </c>
      <c r="D84" s="18">
        <v>0</v>
      </c>
      <c r="E84" s="18">
        <v>2</v>
      </c>
      <c r="F84" s="18">
        <v>0</v>
      </c>
      <c r="G84" s="18">
        <v>961</v>
      </c>
      <c r="H84" s="18">
        <v>90</v>
      </c>
      <c r="I84" s="20">
        <v>90</v>
      </c>
      <c r="J84" s="20">
        <v>45</v>
      </c>
      <c r="K84" s="19">
        <v>480.5</v>
      </c>
      <c r="L84" s="19">
        <v>32.033333333333331</v>
      </c>
      <c r="M84" s="1">
        <f t="shared" si="4"/>
        <v>83</v>
      </c>
      <c r="N84" s="1">
        <f t="shared" si="5"/>
        <v>83</v>
      </c>
    </row>
    <row r="85" spans="1:14" x14ac:dyDescent="0.25">
      <c r="A85" s="17">
        <f t="shared" si="3"/>
        <v>84</v>
      </c>
      <c r="B85" s="18" t="s">
        <v>235</v>
      </c>
      <c r="C85" s="18">
        <v>2</v>
      </c>
      <c r="D85" s="18">
        <v>0</v>
      </c>
      <c r="E85" s="18">
        <v>5</v>
      </c>
      <c r="F85" s="18">
        <v>1</v>
      </c>
      <c r="G85" s="18">
        <v>2233</v>
      </c>
      <c r="H85" s="18">
        <v>219</v>
      </c>
      <c r="I85" s="20">
        <v>109.5</v>
      </c>
      <c r="J85" s="20">
        <v>43.8</v>
      </c>
      <c r="K85" s="19">
        <v>446.6</v>
      </c>
      <c r="L85" s="19">
        <v>30.589041095890408</v>
      </c>
      <c r="M85" s="1">
        <f t="shared" si="4"/>
        <v>84</v>
      </c>
      <c r="N85" s="1">
        <f t="shared" si="5"/>
        <v>84</v>
      </c>
    </row>
    <row r="86" spans="1:14" x14ac:dyDescent="0.25">
      <c r="A86" s="17">
        <f t="shared" si="3"/>
        <v>85</v>
      </c>
      <c r="B86" s="18" t="s">
        <v>288</v>
      </c>
      <c r="C86" s="18">
        <v>1</v>
      </c>
      <c r="D86" s="18">
        <v>1</v>
      </c>
      <c r="E86" s="18">
        <v>3</v>
      </c>
      <c r="F86" s="18">
        <v>2</v>
      </c>
      <c r="G86" s="18">
        <v>1483</v>
      </c>
      <c r="H86" s="18">
        <v>161</v>
      </c>
      <c r="I86" s="20">
        <v>161</v>
      </c>
      <c r="J86" s="20">
        <v>53.666666666666664</v>
      </c>
      <c r="K86" s="19">
        <v>494.33333333333331</v>
      </c>
      <c r="L86" s="19">
        <v>27.633540372670808</v>
      </c>
      <c r="M86" s="1">
        <f t="shared" si="4"/>
        <v>85</v>
      </c>
      <c r="N86" s="1">
        <f t="shared" si="5"/>
        <v>85</v>
      </c>
    </row>
    <row r="87" spans="1:14" x14ac:dyDescent="0.25">
      <c r="A87" s="17">
        <f t="shared" si="3"/>
        <v>86</v>
      </c>
      <c r="B87" s="35" t="s">
        <v>287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20">
        <v>0</v>
      </c>
      <c r="J87" s="20">
        <v>0</v>
      </c>
      <c r="K87" s="19">
        <v>0</v>
      </c>
      <c r="L87" s="19">
        <v>0</v>
      </c>
      <c r="M87" s="1">
        <f t="shared" si="4"/>
        <v>86</v>
      </c>
      <c r="N87" s="1">
        <f t="shared" si="5"/>
        <v>86</v>
      </c>
    </row>
    <row r="88" spans="1:14" x14ac:dyDescent="0.25">
      <c r="A88" s="17">
        <f t="shared" si="3"/>
        <v>86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86</v>
      </c>
      <c r="N88" s="1">
        <f t="shared" si="5"/>
        <v>87</v>
      </c>
    </row>
    <row r="89" spans="1:14" x14ac:dyDescent="0.25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86</v>
      </c>
      <c r="N89" s="1">
        <f t="shared" si="5"/>
        <v>88</v>
      </c>
    </row>
    <row r="90" spans="1:14" x14ac:dyDescent="0.25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5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5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5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5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5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5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5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5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5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5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5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5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5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5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5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5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5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5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5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5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5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5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5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5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5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5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5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5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5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5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5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5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5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5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5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5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5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5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5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5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5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5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5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5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5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5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5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5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5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5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5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5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5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5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5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5">
      <c r="A146" s="6" t="str">
        <f t="shared" si="8"/>
        <v/>
      </c>
    </row>
    <row r="147" spans="1:14" x14ac:dyDescent="0.25">
      <c r="A147" s="6" t="str">
        <f t="shared" si="8"/>
        <v/>
      </c>
    </row>
    <row r="148" spans="1:14" x14ac:dyDescent="0.25">
      <c r="A148" s="6" t="str">
        <f t="shared" si="8"/>
        <v/>
      </c>
    </row>
    <row r="149" spans="1:14" x14ac:dyDescent="0.25">
      <c r="A149" s="6" t="str">
        <f t="shared" si="8"/>
        <v/>
      </c>
    </row>
    <row r="150" spans="1:14" x14ac:dyDescent="0.25">
      <c r="A150" s="6" t="str">
        <f t="shared" si="8"/>
        <v/>
      </c>
    </row>
    <row r="151" spans="1:14" x14ac:dyDescent="0.25">
      <c r="A151" s="6" t="str">
        <f t="shared" si="8"/>
        <v/>
      </c>
    </row>
    <row r="152" spans="1:14" x14ac:dyDescent="0.25">
      <c r="A152" s="6" t="str">
        <f t="shared" si="8"/>
        <v/>
      </c>
    </row>
    <row r="153" spans="1:14" x14ac:dyDescent="0.25">
      <c r="A153" s="6" t="str">
        <f t="shared" si="8"/>
        <v/>
      </c>
    </row>
    <row r="154" spans="1:14" x14ac:dyDescent="0.25">
      <c r="A154" s="6" t="str">
        <f t="shared" si="8"/>
        <v/>
      </c>
    </row>
    <row r="155" spans="1:14" x14ac:dyDescent="0.25">
      <c r="A155" s="6" t="str">
        <f t="shared" si="8"/>
        <v/>
      </c>
    </row>
    <row r="156" spans="1:14" x14ac:dyDescent="0.25">
      <c r="A156" s="6" t="str">
        <f t="shared" si="8"/>
        <v/>
      </c>
    </row>
    <row r="157" spans="1:14" x14ac:dyDescent="0.25">
      <c r="A157" s="6" t="str">
        <f t="shared" si="8"/>
        <v/>
      </c>
    </row>
    <row r="158" spans="1:14" x14ac:dyDescent="0.25">
      <c r="A158" s="6" t="str">
        <f t="shared" si="8"/>
        <v/>
      </c>
    </row>
    <row r="159" spans="1:14" x14ac:dyDescent="0.25">
      <c r="A159" s="6" t="str">
        <f t="shared" si="8"/>
        <v/>
      </c>
    </row>
    <row r="160" spans="1:14" x14ac:dyDescent="0.25">
      <c r="A160" s="6" t="str">
        <f t="shared" si="8"/>
        <v/>
      </c>
    </row>
    <row r="161" spans="1:1" x14ac:dyDescent="0.25">
      <c r="A161" s="6" t="str">
        <f t="shared" si="8"/>
        <v/>
      </c>
    </row>
    <row r="162" spans="1:1" x14ac:dyDescent="0.25">
      <c r="A162" s="6" t="str">
        <f t="shared" si="8"/>
        <v/>
      </c>
    </row>
    <row r="163" spans="1:1" x14ac:dyDescent="0.25">
      <c r="A163" s="6" t="str">
        <f t="shared" si="8"/>
        <v/>
      </c>
    </row>
    <row r="164" spans="1:1" x14ac:dyDescent="0.25">
      <c r="A164" s="6" t="str">
        <f t="shared" si="8"/>
        <v/>
      </c>
    </row>
    <row r="165" spans="1:1" x14ac:dyDescent="0.25">
      <c r="A165" s="6" t="str">
        <f t="shared" si="8"/>
        <v/>
      </c>
    </row>
    <row r="166" spans="1:1" x14ac:dyDescent="0.25">
      <c r="A166" s="6" t="str">
        <f t="shared" si="8"/>
        <v/>
      </c>
    </row>
    <row r="167" spans="1:1" x14ac:dyDescent="0.25">
      <c r="A167" s="6" t="str">
        <f t="shared" si="8"/>
        <v/>
      </c>
    </row>
    <row r="168" spans="1:1" x14ac:dyDescent="0.25">
      <c r="A168" s="6" t="str">
        <f t="shared" si="8"/>
        <v/>
      </c>
    </row>
    <row r="169" spans="1:1" x14ac:dyDescent="0.25">
      <c r="A169" s="6" t="str">
        <f t="shared" si="8"/>
        <v/>
      </c>
    </row>
    <row r="170" spans="1:1" x14ac:dyDescent="0.25">
      <c r="A170" s="6" t="str">
        <f t="shared" si="8"/>
        <v/>
      </c>
    </row>
    <row r="171" spans="1:1" x14ac:dyDescent="0.25">
      <c r="A171" s="6" t="str">
        <f t="shared" si="8"/>
        <v/>
      </c>
    </row>
    <row r="172" spans="1:1" x14ac:dyDescent="0.25">
      <c r="A172" s="6" t="str">
        <f t="shared" si="8"/>
        <v/>
      </c>
    </row>
    <row r="173" spans="1:1" x14ac:dyDescent="0.25">
      <c r="A173" s="6" t="str">
        <f t="shared" si="8"/>
        <v/>
      </c>
    </row>
    <row r="174" spans="1:1" x14ac:dyDescent="0.25">
      <c r="A174" s="6" t="str">
        <f t="shared" si="8"/>
        <v/>
      </c>
    </row>
    <row r="175" spans="1:1" x14ac:dyDescent="0.25">
      <c r="A175" s="6" t="str">
        <f t="shared" si="8"/>
        <v/>
      </c>
    </row>
    <row r="176" spans="1:1" x14ac:dyDescent="0.25">
      <c r="A176" s="6" t="str">
        <f t="shared" si="8"/>
        <v/>
      </c>
    </row>
    <row r="177" spans="1:11" x14ac:dyDescent="0.25">
      <c r="A177" s="6" t="str">
        <f t="shared" si="8"/>
        <v/>
      </c>
    </row>
    <row r="178" spans="1:11" x14ac:dyDescent="0.25">
      <c r="A178" s="6" t="str">
        <f t="shared" si="8"/>
        <v/>
      </c>
    </row>
    <row r="179" spans="1:11" x14ac:dyDescent="0.25">
      <c r="A179" s="6" t="str">
        <f t="shared" si="8"/>
        <v/>
      </c>
    </row>
    <row r="180" spans="1:11" x14ac:dyDescent="0.25">
      <c r="A180" s="6" t="str">
        <f t="shared" si="8"/>
        <v/>
      </c>
    </row>
    <row r="181" spans="1:11" x14ac:dyDescent="0.25">
      <c r="A181" s="6" t="str">
        <f t="shared" si="8"/>
        <v/>
      </c>
    </row>
    <row r="182" spans="1:11" x14ac:dyDescent="0.25">
      <c r="A182" s="6" t="str">
        <f t="shared" si="8"/>
        <v/>
      </c>
    </row>
    <row r="183" spans="1:11" x14ac:dyDescent="0.25">
      <c r="A183" s="6" t="str">
        <f t="shared" si="8"/>
        <v/>
      </c>
    </row>
    <row r="184" spans="1:11" x14ac:dyDescent="0.25">
      <c r="A184" s="6" t="str">
        <f t="shared" si="8"/>
        <v/>
      </c>
    </row>
    <row r="185" spans="1:11" x14ac:dyDescent="0.25">
      <c r="A185" s="6" t="str">
        <f t="shared" si="8"/>
        <v/>
      </c>
    </row>
    <row r="186" spans="1:11" x14ac:dyDescent="0.25">
      <c r="A186" s="6" t="str">
        <f t="shared" si="8"/>
        <v/>
      </c>
    </row>
    <row r="187" spans="1:11" x14ac:dyDescent="0.25">
      <c r="A187" s="6" t="str">
        <f t="shared" si="8"/>
        <v/>
      </c>
    </row>
    <row r="188" spans="1:11" x14ac:dyDescent="0.25">
      <c r="A188" s="6" t="str">
        <f t="shared" si="8"/>
        <v/>
      </c>
    </row>
    <row r="189" spans="1:11" x14ac:dyDescent="0.25">
      <c r="A189" s="6" t="str">
        <f t="shared" si="8"/>
        <v/>
      </c>
    </row>
    <row r="190" spans="1:11" x14ac:dyDescent="0.25">
      <c r="A190" s="6" t="str">
        <f t="shared" si="8"/>
        <v/>
      </c>
    </row>
    <row r="191" spans="1:11" x14ac:dyDescent="0.25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>
    <oddFooter>&amp;C_x000D_&amp;1#&amp;"Calibri"&amp;10&amp;KFF0000 OFFICIAL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ColWidth="9.1796875" defaultRowHeight="10" x14ac:dyDescent="0.2"/>
  <cols>
    <col min="1" max="1" width="17.54296875" style="5" customWidth="1"/>
    <col min="2" max="7" width="9.1796875" style="5"/>
    <col min="8" max="9" width="9.1796875" style="11"/>
    <col min="10" max="10" width="9.1796875" style="5"/>
    <col min="11" max="11" width="9.1796875" style="8"/>
    <col min="12" max="12" width="14.453125" style="5" bestFit="1" customWidth="1"/>
    <col min="13" max="16384" width="9.1796875" style="1"/>
  </cols>
  <sheetData>
    <row r="1" spans="1:13" ht="10.5" x14ac:dyDescent="0.25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ht="10.5" x14ac:dyDescent="0.25">
      <c r="A2" s="35" t="str">
        <f>'CRICKET CLUB'!A3</f>
        <v>LEE JACK</v>
      </c>
      <c r="B2" s="18">
        <f>'CRICKET CLUB'!ED3</f>
        <v>7</v>
      </c>
      <c r="C2" s="18">
        <f>'CRICKET CLUB'!EE3</f>
        <v>2</v>
      </c>
      <c r="D2" s="18">
        <f>'CRICKET CLUB'!EF3</f>
        <v>16</v>
      </c>
      <c r="E2" s="18">
        <f>'CRICKET CLUB'!EG3</f>
        <v>6</v>
      </c>
      <c r="F2" s="18">
        <f>'CRICKET CLUB'!EH3</f>
        <v>6957</v>
      </c>
      <c r="G2" s="18">
        <f>'CRICKET CLUB'!EI3</f>
        <v>604</v>
      </c>
      <c r="H2" s="20">
        <f>'CRICKET CLUB'!EL3</f>
        <v>86.285714285714292</v>
      </c>
      <c r="I2" s="20">
        <f>'CRICKET CLUB'!EM3</f>
        <v>37.75</v>
      </c>
      <c r="J2" s="19">
        <f>'CRICKET CLUB'!EK3</f>
        <v>434.8125</v>
      </c>
      <c r="K2" s="19">
        <f>'CRICKET CLUB'!EJ3</f>
        <v>34.554635761589402</v>
      </c>
      <c r="L2" s="5">
        <f>IF(B2&gt;=10,1,0)</f>
        <v>0</v>
      </c>
      <c r="M2" s="17"/>
    </row>
    <row r="3" spans="1:13" ht="10.5" x14ac:dyDescent="0.25">
      <c r="A3" s="35" t="str">
        <f>'CRICKET CLUB'!A4</f>
        <v>DARREN COLLIN</v>
      </c>
      <c r="B3" s="18">
        <f>'CRICKET CLUB'!ED4</f>
        <v>10</v>
      </c>
      <c r="C3" s="18">
        <f>'CRICKET CLUB'!EE4</f>
        <v>5</v>
      </c>
      <c r="D3" s="18">
        <f>'CRICKET CLUB'!EF4</f>
        <v>25</v>
      </c>
      <c r="E3" s="18">
        <f>'CRICKET CLUB'!EG4</f>
        <v>14</v>
      </c>
      <c r="F3" s="18">
        <f>'CRICKET CLUB'!EH4</f>
        <v>12343</v>
      </c>
      <c r="G3" s="18">
        <f>'CRICKET CLUB'!EI4</f>
        <v>761</v>
      </c>
      <c r="H3" s="20">
        <f>'CRICKET CLUB'!EL4</f>
        <v>76.099999999999994</v>
      </c>
      <c r="I3" s="20">
        <f>'CRICKET CLUB'!EM4</f>
        <v>30.44</v>
      </c>
      <c r="J3" s="19">
        <f>'CRICKET CLUB'!EK4</f>
        <v>493.72</v>
      </c>
      <c r="K3" s="19">
        <f>'CRICKET CLUB'!EJ4</f>
        <v>48.65834428383706</v>
      </c>
      <c r="L3" s="5">
        <f t="shared" ref="L3:L66" si="0">IF(B3&gt;=10,1,0)</f>
        <v>1</v>
      </c>
      <c r="M3" s="17"/>
    </row>
    <row r="4" spans="1:13" ht="10.5" x14ac:dyDescent="0.25">
      <c r="A4" s="35" t="str">
        <f>'CRICKET CLUB'!A5</f>
        <v>CHRIS WAYMAN</v>
      </c>
      <c r="B4" s="18">
        <f>'CRICKET CLUB'!ED5</f>
        <v>6</v>
      </c>
      <c r="C4" s="18">
        <f>'CRICKET CLUB'!EE5</f>
        <v>3</v>
      </c>
      <c r="D4" s="18">
        <f>'CRICKET CLUB'!EF5</f>
        <v>16</v>
      </c>
      <c r="E4" s="18">
        <f>'CRICKET CLUB'!EG5</f>
        <v>8</v>
      </c>
      <c r="F4" s="18">
        <f>'CRICKET CLUB'!EH5</f>
        <v>7465</v>
      </c>
      <c r="G4" s="18">
        <f>'CRICKET CLUB'!EI5</f>
        <v>508</v>
      </c>
      <c r="H4" s="20">
        <f>'CRICKET CLUB'!EL5</f>
        <v>84.666666666666671</v>
      </c>
      <c r="I4" s="20">
        <f>'CRICKET CLUB'!EM5</f>
        <v>31.75</v>
      </c>
      <c r="J4" s="19">
        <f>'CRICKET CLUB'!EK5</f>
        <v>466.5625</v>
      </c>
      <c r="K4" s="19">
        <f>'CRICKET CLUB'!EJ5</f>
        <v>44.084645669291341</v>
      </c>
      <c r="L4" s="5">
        <f t="shared" si="0"/>
        <v>0</v>
      </c>
      <c r="M4" s="17"/>
    </row>
    <row r="5" spans="1:13" ht="10.5" x14ac:dyDescent="0.25">
      <c r="A5" s="35" t="str">
        <f>'CRICKET CLUB'!A6</f>
        <v>BEN JACK</v>
      </c>
      <c r="B5" s="18">
        <f>'CRICKET CLUB'!ED6</f>
        <v>10</v>
      </c>
      <c r="C5" s="18">
        <f>'CRICKET CLUB'!EE6</f>
        <v>3</v>
      </c>
      <c r="D5" s="18">
        <f>'CRICKET CLUB'!EF6</f>
        <v>25</v>
      </c>
      <c r="E5" s="18">
        <f>'CRICKET CLUB'!EG6</f>
        <v>10</v>
      </c>
      <c r="F5" s="18">
        <f>'CRICKET CLUB'!EH6</f>
        <v>11506</v>
      </c>
      <c r="G5" s="18">
        <f>'CRICKET CLUB'!EI6</f>
        <v>790</v>
      </c>
      <c r="H5" s="20">
        <f>'CRICKET CLUB'!EL6</f>
        <v>79</v>
      </c>
      <c r="I5" s="20">
        <f>'CRICKET CLUB'!EM6</f>
        <v>31.6</v>
      </c>
      <c r="J5" s="19">
        <f>'CRICKET CLUB'!EK6</f>
        <v>460.24</v>
      </c>
      <c r="K5" s="19">
        <f>'CRICKET CLUB'!EJ6</f>
        <v>43.69367088607595</v>
      </c>
      <c r="L5" s="5">
        <f t="shared" si="0"/>
        <v>1</v>
      </c>
      <c r="M5" s="17"/>
    </row>
    <row r="6" spans="1:13" ht="10.5" x14ac:dyDescent="0.25">
      <c r="A6" s="35" t="str">
        <f>'CRICKET CLUB'!A7</f>
        <v>JAMIE BATY</v>
      </c>
      <c r="B6" s="18">
        <f>'CRICKET CLUB'!ED7</f>
        <v>10</v>
      </c>
      <c r="C6" s="18">
        <f>'CRICKET CLUB'!EE7</f>
        <v>7</v>
      </c>
      <c r="D6" s="18">
        <f>'CRICKET CLUB'!EF7</f>
        <v>24</v>
      </c>
      <c r="E6" s="18">
        <f>'CRICKET CLUB'!EG7</f>
        <v>16</v>
      </c>
      <c r="F6" s="18">
        <f>'CRICKET CLUB'!EH7</f>
        <v>11807</v>
      </c>
      <c r="G6" s="18">
        <f>'CRICKET CLUB'!EI7</f>
        <v>629</v>
      </c>
      <c r="H6" s="20">
        <f>'CRICKET CLUB'!EL7</f>
        <v>62.9</v>
      </c>
      <c r="I6" s="20">
        <f>'CRICKET CLUB'!EM7</f>
        <v>26.208333333333332</v>
      </c>
      <c r="J6" s="19">
        <f>'CRICKET CLUB'!EK7</f>
        <v>491.95833333333331</v>
      </c>
      <c r="K6" s="19">
        <f>'CRICKET CLUB'!EJ7</f>
        <v>56.313195548489674</v>
      </c>
      <c r="L6" s="5">
        <f t="shared" si="0"/>
        <v>1</v>
      </c>
      <c r="M6" s="17"/>
    </row>
    <row r="7" spans="1:13" ht="10.5" x14ac:dyDescent="0.25">
      <c r="A7" s="35" t="str">
        <f>'CRICKET CLUB'!A8</f>
        <v>MIKE WAYMAN</v>
      </c>
      <c r="B7" s="18">
        <f>'CRICKET CLUB'!ED8</f>
        <v>9</v>
      </c>
      <c r="C7" s="18">
        <f>'CRICKET CLUB'!EE8</f>
        <v>8</v>
      </c>
      <c r="D7" s="18">
        <f>'CRICKET CLUB'!EF8</f>
        <v>20</v>
      </c>
      <c r="E7" s="18">
        <f>'CRICKET CLUB'!EG8</f>
        <v>16</v>
      </c>
      <c r="F7" s="18">
        <f>'CRICKET CLUB'!EH8</f>
        <v>9491</v>
      </c>
      <c r="G7" s="18">
        <f>'CRICKET CLUB'!EI8</f>
        <v>507</v>
      </c>
      <c r="H7" s="20">
        <f>'CRICKET CLUB'!EL8</f>
        <v>56.333333333333336</v>
      </c>
      <c r="I7" s="20">
        <f>'CRICKET CLUB'!EM8</f>
        <v>25.35</v>
      </c>
      <c r="J7" s="19">
        <f>'CRICKET CLUB'!EK8</f>
        <v>474.55</v>
      </c>
      <c r="K7" s="19">
        <f>'CRICKET CLUB'!EJ8</f>
        <v>56.159763313609467</v>
      </c>
      <c r="L7" s="5">
        <f t="shared" si="0"/>
        <v>0</v>
      </c>
      <c r="M7" s="17"/>
    </row>
    <row r="8" spans="1:13" ht="10.5" x14ac:dyDescent="0.25">
      <c r="A8" s="35" t="str">
        <f>'CRICKET CLUB'!A9</f>
        <v>JAMES EASTON</v>
      </c>
      <c r="B8" s="18">
        <f>'CRICKET CLUB'!ED9</f>
        <v>8</v>
      </c>
      <c r="C8" s="18">
        <f>'CRICKET CLUB'!EE9</f>
        <v>3</v>
      </c>
      <c r="D8" s="18">
        <f>'CRICKET CLUB'!EF9</f>
        <v>18</v>
      </c>
      <c r="E8" s="18">
        <f>'CRICKET CLUB'!EG9</f>
        <v>7</v>
      </c>
      <c r="F8" s="18">
        <f>'CRICKET CLUB'!EH9</f>
        <v>8034</v>
      </c>
      <c r="G8" s="18">
        <f>'CRICKET CLUB'!EI9</f>
        <v>572</v>
      </c>
      <c r="H8" s="20">
        <f>'CRICKET CLUB'!EL9</f>
        <v>71.5</v>
      </c>
      <c r="I8" s="20">
        <f>'CRICKET CLUB'!EM9</f>
        <v>31.777777777777779</v>
      </c>
      <c r="J8" s="19">
        <f>'CRICKET CLUB'!EK9</f>
        <v>446.33333333333331</v>
      </c>
      <c r="K8" s="19">
        <f>'CRICKET CLUB'!EJ9</f>
        <v>42.136363636363633</v>
      </c>
      <c r="L8" s="5">
        <f t="shared" si="0"/>
        <v>0</v>
      </c>
      <c r="M8" s="17"/>
    </row>
    <row r="9" spans="1:13" ht="10.5" x14ac:dyDescent="0.25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ht="10.5" x14ac:dyDescent="0.25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ht="10.5" x14ac:dyDescent="0.25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ht="10.5" x14ac:dyDescent="0.25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ht="10.5" x14ac:dyDescent="0.25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ht="10.5" x14ac:dyDescent="0.25">
      <c r="A14" s="35" t="str">
        <f>SPORTSMANS!A3</f>
        <v>ANDY MONK</v>
      </c>
      <c r="B14" s="35">
        <f>SPORTSMANS!ED3</f>
        <v>10</v>
      </c>
      <c r="C14" s="35">
        <f>SPORTSMANS!EE3</f>
        <v>5</v>
      </c>
      <c r="D14" s="35">
        <f>SPORTSMANS!EF3</f>
        <v>24</v>
      </c>
      <c r="E14" s="35">
        <f>SPORTSMANS!EG3</f>
        <v>11</v>
      </c>
      <c r="F14" s="35">
        <f>SPORTSMANS!EH3</f>
        <v>10946</v>
      </c>
      <c r="G14" s="35">
        <f>SPORTSMANS!EI3</f>
        <v>626</v>
      </c>
      <c r="H14" s="111">
        <f>SPORTSMANS!EL3</f>
        <v>62.6</v>
      </c>
      <c r="I14" s="111">
        <f>SPORTSMANS!EM3</f>
        <v>26.083333333333332</v>
      </c>
      <c r="J14" s="109">
        <f>SPORTSMANS!EK3</f>
        <v>456.08333333333331</v>
      </c>
      <c r="K14" s="109">
        <f>SPORTSMANS!EJ3</f>
        <v>52.456869009584665</v>
      </c>
      <c r="L14" s="5">
        <f t="shared" si="0"/>
        <v>1</v>
      </c>
      <c r="M14" s="17"/>
    </row>
    <row r="15" spans="1:13" ht="10.5" x14ac:dyDescent="0.25">
      <c r="A15" s="35" t="str">
        <f>SPORTSMANS!A4</f>
        <v>KYLE YOUNG</v>
      </c>
      <c r="B15" s="35">
        <f>SPORTSMANS!ED4</f>
        <v>9</v>
      </c>
      <c r="C15" s="35">
        <f>SPORTSMANS!EE4</f>
        <v>8</v>
      </c>
      <c r="D15" s="35">
        <f>SPORTSMANS!EF4</f>
        <v>20</v>
      </c>
      <c r="E15" s="35">
        <f>SPORTSMANS!EG4</f>
        <v>16</v>
      </c>
      <c r="F15" s="35">
        <f>SPORTSMANS!EH4</f>
        <v>9712</v>
      </c>
      <c r="G15" s="35">
        <f>SPORTSMANS!EI4</f>
        <v>469</v>
      </c>
      <c r="H15" s="111">
        <f>SPORTSMANS!EL4</f>
        <v>52.111111111111114</v>
      </c>
      <c r="I15" s="111">
        <f>SPORTSMANS!EM4</f>
        <v>23.45</v>
      </c>
      <c r="J15" s="109">
        <f>SPORTSMANS!EK4</f>
        <v>485.6</v>
      </c>
      <c r="K15" s="109">
        <f>SPORTSMANS!EJ4</f>
        <v>62.123667377398725</v>
      </c>
      <c r="L15" s="5">
        <f t="shared" si="0"/>
        <v>0</v>
      </c>
      <c r="M15" s="17"/>
    </row>
    <row r="16" spans="1:13" ht="10.5" x14ac:dyDescent="0.25">
      <c r="A16" s="35" t="str">
        <f>SPORTSMANS!A5</f>
        <v>IAN WHITTAKER</v>
      </c>
      <c r="B16" s="35">
        <f>SPORTSMANS!ED5</f>
        <v>10</v>
      </c>
      <c r="C16" s="35">
        <f>SPORTSMANS!EE5</f>
        <v>9</v>
      </c>
      <c r="D16" s="35">
        <f>SPORTSMANS!EF5</f>
        <v>21</v>
      </c>
      <c r="E16" s="35">
        <f>SPORTSMANS!EG5</f>
        <v>19</v>
      </c>
      <c r="F16" s="35">
        <f>SPORTSMANS!EH5</f>
        <v>10366</v>
      </c>
      <c r="G16" s="35">
        <f>SPORTSMANS!EI5</f>
        <v>502</v>
      </c>
      <c r="H16" s="111">
        <f>SPORTSMANS!EL5</f>
        <v>50.2</v>
      </c>
      <c r="I16" s="111">
        <f>SPORTSMANS!EM5</f>
        <v>23.904761904761905</v>
      </c>
      <c r="J16" s="109">
        <f>SPORTSMANS!EK5</f>
        <v>493.61904761904759</v>
      </c>
      <c r="K16" s="109">
        <f>SPORTSMANS!EJ5</f>
        <v>61.948207171314742</v>
      </c>
      <c r="L16" s="5">
        <f t="shared" si="0"/>
        <v>1</v>
      </c>
      <c r="M16" s="17"/>
    </row>
    <row r="17" spans="1:13" ht="10.5" x14ac:dyDescent="0.25">
      <c r="A17" s="35" t="str">
        <f>SPORTSMANS!A6</f>
        <v>GARY OUTRAM</v>
      </c>
      <c r="B17" s="35">
        <f>SPORTSMANS!ED6</f>
        <v>10</v>
      </c>
      <c r="C17" s="35">
        <f>SPORTSMANS!EE6</f>
        <v>7</v>
      </c>
      <c r="D17" s="35">
        <f>SPORTSMANS!EF6</f>
        <v>25</v>
      </c>
      <c r="E17" s="35">
        <f>SPORTSMANS!EG6</f>
        <v>16</v>
      </c>
      <c r="F17" s="35">
        <f>SPORTSMANS!EH6</f>
        <v>12215</v>
      </c>
      <c r="G17" s="35">
        <f>SPORTSMANS!EI6</f>
        <v>676</v>
      </c>
      <c r="H17" s="111">
        <f>SPORTSMANS!EL6</f>
        <v>67.599999999999994</v>
      </c>
      <c r="I17" s="111">
        <f>SPORTSMANS!EM6</f>
        <v>27.04</v>
      </c>
      <c r="J17" s="109">
        <f>SPORTSMANS!EK6</f>
        <v>488.6</v>
      </c>
      <c r="K17" s="109">
        <f>SPORTSMANS!EJ6</f>
        <v>54.208579881656803</v>
      </c>
      <c r="L17" s="5">
        <f t="shared" si="0"/>
        <v>1</v>
      </c>
      <c r="M17" s="17"/>
    </row>
    <row r="18" spans="1:13" ht="10.5" x14ac:dyDescent="0.25">
      <c r="A18" s="35" t="str">
        <f>SPORTSMANS!A7</f>
        <v>GABE BRADLEY</v>
      </c>
      <c r="B18" s="35">
        <f>SPORTSMANS!ED7</f>
        <v>6</v>
      </c>
      <c r="C18" s="35">
        <f>SPORTSMANS!EE7</f>
        <v>3</v>
      </c>
      <c r="D18" s="35">
        <f>SPORTSMANS!EF7</f>
        <v>13</v>
      </c>
      <c r="E18" s="35">
        <f>SPORTSMANS!EG7</f>
        <v>6</v>
      </c>
      <c r="F18" s="35">
        <f>SPORTSMANS!EH7</f>
        <v>6146</v>
      </c>
      <c r="G18" s="35">
        <f>SPORTSMANS!EI7</f>
        <v>425</v>
      </c>
      <c r="H18" s="111">
        <f>SPORTSMANS!EL7</f>
        <v>70.833333333333329</v>
      </c>
      <c r="I18" s="111">
        <f>SPORTSMANS!EM7</f>
        <v>32.692307692307693</v>
      </c>
      <c r="J18" s="109">
        <f>SPORTSMANS!EK7</f>
        <v>472.76923076923077</v>
      </c>
      <c r="K18" s="109">
        <f>SPORTSMANS!EJ7</f>
        <v>43.383529411764705</v>
      </c>
      <c r="L18" s="5">
        <f t="shared" si="0"/>
        <v>0</v>
      </c>
      <c r="M18" s="17"/>
    </row>
    <row r="19" spans="1:13" ht="10.5" x14ac:dyDescent="0.25">
      <c r="A19" s="35" t="str">
        <f>SPORTSMANS!A8</f>
        <v>NIGE OUTRAM</v>
      </c>
      <c r="B19" s="35">
        <f>SPORTSMANS!ED8</f>
        <v>10</v>
      </c>
      <c r="C19" s="35">
        <f>SPORTSMANS!EE8</f>
        <v>9</v>
      </c>
      <c r="D19" s="35">
        <f>SPORTSMANS!EF8</f>
        <v>21</v>
      </c>
      <c r="E19" s="35">
        <f>SPORTSMANS!EG8</f>
        <v>18</v>
      </c>
      <c r="F19" s="35">
        <f>SPORTSMANS!EH8</f>
        <v>10411</v>
      </c>
      <c r="G19" s="35">
        <f>SPORTSMANS!EI8</f>
        <v>483</v>
      </c>
      <c r="H19" s="111">
        <f>SPORTSMANS!EL8</f>
        <v>48.3</v>
      </c>
      <c r="I19" s="111">
        <f>SPORTSMANS!EM8</f>
        <v>23</v>
      </c>
      <c r="J19" s="109">
        <f>SPORTSMANS!EK8</f>
        <v>495.76190476190476</v>
      </c>
      <c r="K19" s="109">
        <f>SPORTSMANS!EJ8</f>
        <v>64.66459627329192</v>
      </c>
      <c r="L19" s="5">
        <f t="shared" si="0"/>
        <v>1</v>
      </c>
      <c r="M19" s="17"/>
    </row>
    <row r="20" spans="1:13" ht="10.5" x14ac:dyDescent="0.25">
      <c r="A20" s="35" t="str">
        <f>SPORTSMANS!A9</f>
        <v>MARTIN YOUNG</v>
      </c>
      <c r="B20" s="35">
        <f>SPORTSMANS!ED9</f>
        <v>5</v>
      </c>
      <c r="C20" s="35">
        <f>SPORTSMANS!EE9</f>
        <v>3</v>
      </c>
      <c r="D20" s="35">
        <f>SPORTSMANS!EF9</f>
        <v>13</v>
      </c>
      <c r="E20" s="35">
        <f>SPORTSMANS!EG9</f>
        <v>7</v>
      </c>
      <c r="F20" s="35">
        <f>SPORTSMANS!EH9</f>
        <v>6083</v>
      </c>
      <c r="G20" s="35">
        <f>SPORTSMANS!EI9</f>
        <v>406</v>
      </c>
      <c r="H20" s="111">
        <f>SPORTSMANS!EL9</f>
        <v>81.2</v>
      </c>
      <c r="I20" s="111">
        <f>SPORTSMANS!EM9</f>
        <v>31.23076923076923</v>
      </c>
      <c r="J20" s="109">
        <f>SPORTSMANS!EK9</f>
        <v>467.92307692307691</v>
      </c>
      <c r="K20" s="109">
        <f>SPORTSMANS!EJ9</f>
        <v>44.948275862068968</v>
      </c>
      <c r="L20" s="5">
        <f t="shared" si="0"/>
        <v>0</v>
      </c>
      <c r="M20" s="17"/>
    </row>
    <row r="21" spans="1:13" ht="10.5" x14ac:dyDescent="0.25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ht="10.5" x14ac:dyDescent="0.25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ht="10.5" x14ac:dyDescent="0.25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ht="10.5" x14ac:dyDescent="0.25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ht="10.5" x14ac:dyDescent="0.25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ht="10.5" x14ac:dyDescent="0.25">
      <c r="A26" s="18" t="str">
        <f>'TICKLE TOBY'!A3</f>
        <v>STEVE BLEWITT</v>
      </c>
      <c r="B26" s="18">
        <f>'TICKLE TOBY'!ED3</f>
        <v>9</v>
      </c>
      <c r="C26" s="18">
        <f>'TICKLE TOBY'!EE3</f>
        <v>5</v>
      </c>
      <c r="D26" s="18">
        <f>'TICKLE TOBY'!EF3</f>
        <v>22</v>
      </c>
      <c r="E26" s="18">
        <f>'TICKLE TOBY'!EG3</f>
        <v>12</v>
      </c>
      <c r="F26" s="18">
        <f>'TICKLE TOBY'!EH3</f>
        <v>10151</v>
      </c>
      <c r="G26" s="18">
        <f>'TICKLE TOBY'!EI3</f>
        <v>596</v>
      </c>
      <c r="H26" s="20">
        <f>'TICKLE TOBY'!EL3</f>
        <v>66.222222222222229</v>
      </c>
      <c r="I26" s="20">
        <f>'TICKLE TOBY'!EM3</f>
        <v>27.09090909090909</v>
      </c>
      <c r="J26" s="19">
        <f>'TICKLE TOBY'!EK3</f>
        <v>461.40909090909093</v>
      </c>
      <c r="K26" s="19">
        <f>'TICKLE TOBY'!EJ3</f>
        <v>51.095637583892611</v>
      </c>
      <c r="L26" s="5">
        <f t="shared" si="0"/>
        <v>0</v>
      </c>
      <c r="M26" s="17"/>
    </row>
    <row r="27" spans="1:13" ht="10.5" x14ac:dyDescent="0.25">
      <c r="A27" s="18" t="str">
        <f>'TICKLE TOBY'!A4</f>
        <v>ANDY JOHNSON</v>
      </c>
      <c r="B27" s="18">
        <f>'TICKLE TOBY'!ED4</f>
        <v>9</v>
      </c>
      <c r="C27" s="18">
        <f>'TICKLE TOBY'!EE4</f>
        <v>6</v>
      </c>
      <c r="D27" s="18">
        <f>'TICKLE TOBY'!EF4</f>
        <v>22</v>
      </c>
      <c r="E27" s="18">
        <f>'TICKLE TOBY'!EG4</f>
        <v>13</v>
      </c>
      <c r="F27" s="18">
        <f>'TICKLE TOBY'!EH4</f>
        <v>9959</v>
      </c>
      <c r="G27" s="18">
        <f>'TICKLE TOBY'!EI4</f>
        <v>623</v>
      </c>
      <c r="H27" s="20">
        <f>'TICKLE TOBY'!EL4</f>
        <v>69.222222222222229</v>
      </c>
      <c r="I27" s="20">
        <f>'TICKLE TOBY'!EM4</f>
        <v>28.318181818181817</v>
      </c>
      <c r="J27" s="19">
        <f>'TICKLE TOBY'!EK4</f>
        <v>452.68181818181819</v>
      </c>
      <c r="K27" s="19">
        <f>'TICKLE TOBY'!EJ4</f>
        <v>47.956661316211878</v>
      </c>
      <c r="L27" s="5">
        <f t="shared" si="0"/>
        <v>0</v>
      </c>
      <c r="M27" s="17"/>
    </row>
    <row r="28" spans="1:13" ht="10.5" x14ac:dyDescent="0.25">
      <c r="A28" s="18" t="str">
        <f>'TICKLE TOBY'!A5</f>
        <v>STEVE TRUMAN</v>
      </c>
      <c r="B28" s="18">
        <f>'TICKLE TOBY'!ED5</f>
        <v>9</v>
      </c>
      <c r="C28" s="18">
        <f>'TICKLE TOBY'!EE5</f>
        <v>8</v>
      </c>
      <c r="D28" s="18">
        <f>'TICKLE TOBY'!EF5</f>
        <v>24</v>
      </c>
      <c r="E28" s="18">
        <f>'TICKLE TOBY'!EG5</f>
        <v>16</v>
      </c>
      <c r="F28" s="18">
        <f>'TICKLE TOBY'!EH5</f>
        <v>11725</v>
      </c>
      <c r="G28" s="18">
        <f>'TICKLE TOBY'!EI5</f>
        <v>709</v>
      </c>
      <c r="H28" s="20">
        <f>'TICKLE TOBY'!EL5</f>
        <v>78.777777777777771</v>
      </c>
      <c r="I28" s="20">
        <f>'TICKLE TOBY'!EM5</f>
        <v>29.541666666666668</v>
      </c>
      <c r="J28" s="19">
        <f>'TICKLE TOBY'!EK5</f>
        <v>488.54166666666669</v>
      </c>
      <c r="K28" s="19">
        <f>'TICKLE TOBY'!EJ5</f>
        <v>49.61212976022567</v>
      </c>
      <c r="L28" s="5">
        <f t="shared" si="0"/>
        <v>0</v>
      </c>
      <c r="M28" s="17"/>
    </row>
    <row r="29" spans="1:13" ht="10.5" x14ac:dyDescent="0.25">
      <c r="A29" s="18" t="str">
        <f>'TICKLE TOBY'!A6</f>
        <v>AL SPENCE</v>
      </c>
      <c r="B29" s="18">
        <f>'TICKLE TOBY'!ED6</f>
        <v>8</v>
      </c>
      <c r="C29" s="18">
        <f>'TICKLE TOBY'!EE6</f>
        <v>4</v>
      </c>
      <c r="D29" s="18">
        <f>'TICKLE TOBY'!EF6</f>
        <v>19</v>
      </c>
      <c r="E29" s="18">
        <f>'TICKLE TOBY'!EG6</f>
        <v>9</v>
      </c>
      <c r="F29" s="18">
        <f>'TICKLE TOBY'!EH6</f>
        <v>9013</v>
      </c>
      <c r="G29" s="18">
        <f>'TICKLE TOBY'!EI6</f>
        <v>541</v>
      </c>
      <c r="H29" s="20">
        <f>'TICKLE TOBY'!EL6</f>
        <v>67.625</v>
      </c>
      <c r="I29" s="20">
        <f>'TICKLE TOBY'!EM6</f>
        <v>28.473684210526315</v>
      </c>
      <c r="J29" s="19">
        <f>'TICKLE TOBY'!EK6</f>
        <v>474.36842105263156</v>
      </c>
      <c r="K29" s="19">
        <f>'TICKLE TOBY'!EJ6</f>
        <v>49.979667282809615</v>
      </c>
      <c r="L29" s="5">
        <f t="shared" si="0"/>
        <v>0</v>
      </c>
      <c r="M29" s="17"/>
    </row>
    <row r="30" spans="1:13" ht="10.5" x14ac:dyDescent="0.25">
      <c r="A30" s="18" t="str">
        <f>'TICKLE TOBY'!A7</f>
        <v>DAVE ATKINSON</v>
      </c>
      <c r="B30" s="18">
        <f>'TICKLE TOBY'!ED7</f>
        <v>5</v>
      </c>
      <c r="C30" s="18">
        <f>'TICKLE TOBY'!EE7</f>
        <v>1</v>
      </c>
      <c r="D30" s="18">
        <f>'TICKLE TOBY'!EF7</f>
        <v>12</v>
      </c>
      <c r="E30" s="18">
        <f>'TICKLE TOBY'!EG7</f>
        <v>4</v>
      </c>
      <c r="F30" s="18">
        <f>'TICKLE TOBY'!EH7</f>
        <v>4873</v>
      </c>
      <c r="G30" s="18">
        <f>'TICKLE TOBY'!EI7</f>
        <v>332</v>
      </c>
      <c r="H30" s="20">
        <f>'TICKLE TOBY'!EL7</f>
        <v>66.400000000000006</v>
      </c>
      <c r="I30" s="20">
        <f>'TICKLE TOBY'!EM7</f>
        <v>27.666666666666668</v>
      </c>
      <c r="J30" s="19">
        <f>'TICKLE TOBY'!EK7</f>
        <v>406.08333333333331</v>
      </c>
      <c r="K30" s="19">
        <f>'TICKLE TOBY'!EJ7</f>
        <v>44.033132530120483</v>
      </c>
      <c r="L30" s="5">
        <f t="shared" si="0"/>
        <v>0</v>
      </c>
      <c r="M30" s="17"/>
    </row>
    <row r="31" spans="1:13" ht="10.5" x14ac:dyDescent="0.25">
      <c r="A31" s="18" t="str">
        <f>'TICKLE TOBY'!A8</f>
        <v>SEAN KENDREW</v>
      </c>
      <c r="B31" s="18">
        <f>'TICKLE TOBY'!ED8</f>
        <v>8</v>
      </c>
      <c r="C31" s="18">
        <f>'TICKLE TOBY'!EE8</f>
        <v>5</v>
      </c>
      <c r="D31" s="18">
        <f>'TICKLE TOBY'!EF8</f>
        <v>20</v>
      </c>
      <c r="E31" s="18">
        <f>'TICKLE TOBY'!EG8</f>
        <v>12</v>
      </c>
      <c r="F31" s="18">
        <f>'TICKLE TOBY'!EH8</f>
        <v>9726</v>
      </c>
      <c r="G31" s="18">
        <f>'TICKLE TOBY'!EI8</f>
        <v>491</v>
      </c>
      <c r="H31" s="20">
        <f>'TICKLE TOBY'!EL8</f>
        <v>61.375</v>
      </c>
      <c r="I31" s="20">
        <f>'TICKLE TOBY'!EM8</f>
        <v>24.55</v>
      </c>
      <c r="J31" s="19">
        <f>'TICKLE TOBY'!EK8</f>
        <v>486.3</v>
      </c>
      <c r="K31" s="19">
        <f>'TICKLE TOBY'!EJ8</f>
        <v>59.425661914460292</v>
      </c>
      <c r="L31" s="5">
        <f t="shared" si="0"/>
        <v>0</v>
      </c>
      <c r="M31" s="17"/>
    </row>
    <row r="32" spans="1:13" ht="10.5" x14ac:dyDescent="0.25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ht="10.5" x14ac:dyDescent="0.25">
      <c r="A33" s="18" t="str">
        <f>'TICKLE TOBY'!A10</f>
        <v>CALLUM ELMER</v>
      </c>
      <c r="B33" s="18">
        <f>'TICKLE TOBY'!ED10</f>
        <v>4</v>
      </c>
      <c r="C33" s="18">
        <f>'TICKLE TOBY'!EE10</f>
        <v>1</v>
      </c>
      <c r="D33" s="18">
        <f>'TICKLE TOBY'!EF10</f>
        <v>10</v>
      </c>
      <c r="E33" s="18">
        <f>'TICKLE TOBY'!EG10</f>
        <v>3</v>
      </c>
      <c r="F33" s="18">
        <f>'TICKLE TOBY'!EH10</f>
        <v>4416</v>
      </c>
      <c r="G33" s="18">
        <f>'TICKLE TOBY'!EI10</f>
        <v>373</v>
      </c>
      <c r="H33" s="20">
        <f>'TICKLE TOBY'!EL10</f>
        <v>93.25</v>
      </c>
      <c r="I33" s="20">
        <f>'TICKLE TOBY'!EM10</f>
        <v>37.299999999999997</v>
      </c>
      <c r="J33" s="19">
        <f>'TICKLE TOBY'!EK10</f>
        <v>441.6</v>
      </c>
      <c r="K33" s="19">
        <f>'TICKLE TOBY'!EJ10</f>
        <v>35.517426273458447</v>
      </c>
      <c r="L33" s="5">
        <f t="shared" si="0"/>
        <v>0</v>
      </c>
      <c r="M33" s="17"/>
    </row>
    <row r="34" spans="1:13" ht="10.5" x14ac:dyDescent="0.25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ht="10.5" x14ac:dyDescent="0.25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ht="10.5" x14ac:dyDescent="0.25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ht="10.5" x14ac:dyDescent="0.25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ht="10.5" x14ac:dyDescent="0.25">
      <c r="A38" s="18" t="str">
        <f>CROWN!A$3</f>
        <v>MARK OUTRAM</v>
      </c>
      <c r="B38" s="18">
        <f>CROWN!ED3</f>
        <v>9</v>
      </c>
      <c r="C38" s="18">
        <f>CROWN!EE3</f>
        <v>3</v>
      </c>
      <c r="D38" s="18">
        <f>CROWN!EF3</f>
        <v>21</v>
      </c>
      <c r="E38" s="18">
        <f>CROWN!EG3</f>
        <v>8</v>
      </c>
      <c r="F38" s="18">
        <f>CROWN!EH3</f>
        <v>9554</v>
      </c>
      <c r="G38" s="18">
        <f>CROWN!EI3</f>
        <v>542</v>
      </c>
      <c r="H38" s="20">
        <f>CROWN!EL3</f>
        <v>60.222222222222221</v>
      </c>
      <c r="I38" s="20">
        <f>CROWN!EM3</f>
        <v>25.80952380952381</v>
      </c>
      <c r="J38" s="19">
        <f>CROWN!EK3</f>
        <v>454.95238095238096</v>
      </c>
      <c r="K38" s="19">
        <f>CROWN!EJ3</f>
        <v>52.881918819188201</v>
      </c>
      <c r="L38" s="5">
        <f t="shared" si="0"/>
        <v>0</v>
      </c>
      <c r="M38" s="17"/>
    </row>
    <row r="39" spans="1:13" ht="10.5" x14ac:dyDescent="0.25">
      <c r="A39" s="18" t="str">
        <f>CROWN!A4</f>
        <v>MATHEW CORNFORTH</v>
      </c>
      <c r="B39" s="18">
        <f>CROWN!ED4</f>
        <v>9</v>
      </c>
      <c r="C39" s="18">
        <f>CROWN!EE4</f>
        <v>7</v>
      </c>
      <c r="D39" s="18">
        <f>CROWN!EF4</f>
        <v>20</v>
      </c>
      <c r="E39" s="18">
        <f>CROWN!EG4</f>
        <v>14</v>
      </c>
      <c r="F39" s="18">
        <f>CROWN!EH4</f>
        <v>9787</v>
      </c>
      <c r="G39" s="18">
        <f>CROWN!EI4</f>
        <v>512</v>
      </c>
      <c r="H39" s="20">
        <f>CROWN!EL4</f>
        <v>56.888888888888886</v>
      </c>
      <c r="I39" s="20">
        <f>CROWN!EM4</f>
        <v>25.6</v>
      </c>
      <c r="J39" s="19">
        <f>CROWN!EK4</f>
        <v>489.35</v>
      </c>
      <c r="K39" s="19">
        <f>CROWN!EJ4</f>
        <v>57.345703125</v>
      </c>
      <c r="L39" s="5">
        <f t="shared" si="0"/>
        <v>0</v>
      </c>
      <c r="M39" s="17"/>
    </row>
    <row r="40" spans="1:13" ht="10.5" x14ac:dyDescent="0.25">
      <c r="A40" s="18" t="str">
        <f>CROWN!A5</f>
        <v>STEVE ROSE</v>
      </c>
      <c r="B40" s="18">
        <f>CROWN!ED5</f>
        <v>9</v>
      </c>
      <c r="C40" s="18">
        <f>CROWN!EE5</f>
        <v>3</v>
      </c>
      <c r="D40" s="18">
        <f>CROWN!EF5</f>
        <v>107</v>
      </c>
      <c r="E40" s="18">
        <f>CROWN!EG5</f>
        <v>10</v>
      </c>
      <c r="F40" s="18">
        <f>CROWN!EH5</f>
        <v>10610</v>
      </c>
      <c r="G40" s="18">
        <f>CROWN!EI5</f>
        <v>784</v>
      </c>
      <c r="H40" s="20">
        <f>CROWN!EL5</f>
        <v>87.111111111111114</v>
      </c>
      <c r="I40" s="20">
        <f>CROWN!EM5</f>
        <v>7.3271028037383177</v>
      </c>
      <c r="J40" s="19">
        <f>CROWN!EK5</f>
        <v>99.158878504672899</v>
      </c>
      <c r="K40" s="19">
        <f>CROWN!EJ5</f>
        <v>40.599489795918366</v>
      </c>
      <c r="L40" s="5">
        <f t="shared" si="0"/>
        <v>0</v>
      </c>
      <c r="M40" s="17"/>
    </row>
    <row r="41" spans="1:13" ht="10.5" x14ac:dyDescent="0.25">
      <c r="A41" s="18" t="str">
        <f>CROWN!A6</f>
        <v>IAN LOMER</v>
      </c>
      <c r="B41" s="18">
        <f>CROWN!ED6</f>
        <v>5</v>
      </c>
      <c r="C41" s="18">
        <f>CROWN!EE6</f>
        <v>3</v>
      </c>
      <c r="D41" s="18">
        <f>CROWN!EF6</f>
        <v>12</v>
      </c>
      <c r="E41" s="18">
        <f>CROWN!EG6</f>
        <v>7</v>
      </c>
      <c r="F41" s="18">
        <f>CROWN!EH6</f>
        <v>5646</v>
      </c>
      <c r="G41" s="18">
        <f>CROWN!EI6</f>
        <v>327</v>
      </c>
      <c r="H41" s="20">
        <f>CROWN!EL6</f>
        <v>65.400000000000006</v>
      </c>
      <c r="I41" s="20">
        <f>CROWN!EM6</f>
        <v>27.25</v>
      </c>
      <c r="J41" s="19">
        <f>CROWN!EK6</f>
        <v>470.5</v>
      </c>
      <c r="K41" s="19">
        <f>CROWN!EJ6</f>
        <v>51.798165137614681</v>
      </c>
      <c r="L41" s="5">
        <f t="shared" si="0"/>
        <v>0</v>
      </c>
      <c r="M41" s="17"/>
    </row>
    <row r="42" spans="1:13" ht="10.5" x14ac:dyDescent="0.25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ht="10.5" x14ac:dyDescent="0.25">
      <c r="A43" s="18" t="str">
        <f>CROWN!A8</f>
        <v>SAM CHRISTON</v>
      </c>
      <c r="B43" s="18">
        <f>CROWN!ED8</f>
        <v>5</v>
      </c>
      <c r="C43" s="18">
        <f>CROWN!EE8</f>
        <v>1</v>
      </c>
      <c r="D43" s="18">
        <f>CROWN!EF8</f>
        <v>13</v>
      </c>
      <c r="E43" s="18">
        <f>CROWN!EG8</f>
        <v>5</v>
      </c>
      <c r="F43" s="18">
        <f>CROWN!EH8</f>
        <v>6112</v>
      </c>
      <c r="G43" s="18">
        <f>CROWN!EI8</f>
        <v>398</v>
      </c>
      <c r="H43" s="20">
        <f>CROWN!EL8</f>
        <v>79.599999999999994</v>
      </c>
      <c r="I43" s="20">
        <f>CROWN!EM8</f>
        <v>30.615384615384617</v>
      </c>
      <c r="J43" s="19">
        <f>CROWN!EK8</f>
        <v>470.15384615384613</v>
      </c>
      <c r="K43" s="19">
        <f>CROWN!EJ8</f>
        <v>46.070351758793976</v>
      </c>
      <c r="L43" s="5">
        <f t="shared" si="0"/>
        <v>0</v>
      </c>
      <c r="M43" s="17"/>
    </row>
    <row r="44" spans="1:13" ht="10.5" x14ac:dyDescent="0.25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ht="10.5" x14ac:dyDescent="0.25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ht="10.5" x14ac:dyDescent="0.25">
      <c r="A46" s="18" t="str">
        <f>CROWN!A11</f>
        <v>GEORGE KAY</v>
      </c>
      <c r="B46" s="18">
        <f>CROWN!ED11</f>
        <v>4</v>
      </c>
      <c r="C46" s="18">
        <f>CROWN!EE11</f>
        <v>3</v>
      </c>
      <c r="D46" s="18">
        <f>CROWN!EF11</f>
        <v>8</v>
      </c>
      <c r="E46" s="18">
        <f>CROWN!EG11</f>
        <v>6</v>
      </c>
      <c r="F46" s="18">
        <f>CROWN!EH11</f>
        <v>3891</v>
      </c>
      <c r="G46" s="18">
        <f>CROWN!EI11</f>
        <v>262</v>
      </c>
      <c r="H46" s="20">
        <f>CROWN!EL11</f>
        <v>65.5</v>
      </c>
      <c r="I46" s="20">
        <f>CROWN!EM11</f>
        <v>32.75</v>
      </c>
      <c r="J46" s="19">
        <f>CROWN!EK11</f>
        <v>486.375</v>
      </c>
      <c r="K46" s="19">
        <f>CROWN!EJ11</f>
        <v>44.553435114503813</v>
      </c>
      <c r="L46" s="5">
        <f t="shared" si="0"/>
        <v>0</v>
      </c>
      <c r="M46" s="17"/>
    </row>
    <row r="47" spans="1:13" ht="10.5" x14ac:dyDescent="0.25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ht="10.5" x14ac:dyDescent="0.25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ht="10.5" x14ac:dyDescent="0.25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ht="10.5" x14ac:dyDescent="0.25">
      <c r="A50" s="18" t="str">
        <f>'JOLLY MINSTER "A"'!A3</f>
        <v>CRAIG MONK</v>
      </c>
      <c r="B50" s="18">
        <f>'JOLLY MINSTER "A"'!ED3</f>
        <v>7</v>
      </c>
      <c r="C50" s="18">
        <f>'JOLLY MINSTER "A"'!EE3</f>
        <v>6</v>
      </c>
      <c r="D50" s="18">
        <f>'JOLLY MINSTER "A"'!EF3</f>
        <v>15</v>
      </c>
      <c r="E50" s="18">
        <f>'JOLLY MINSTER "A"'!EG3</f>
        <v>12</v>
      </c>
      <c r="F50" s="18">
        <f>'JOLLY MINSTER "A"'!EH3</f>
        <v>7259</v>
      </c>
      <c r="G50" s="18">
        <f>'JOLLY MINSTER "A"'!EI3</f>
        <v>326</v>
      </c>
      <c r="H50" s="20">
        <f>'JOLLY MINSTER "A"'!EL3</f>
        <v>46.571428571428569</v>
      </c>
      <c r="I50" s="20">
        <f>'JOLLY MINSTER "A"'!EM3</f>
        <v>21.733333333333334</v>
      </c>
      <c r="J50" s="19">
        <f>'JOLLY MINSTER "A"'!EK3</f>
        <v>483.93333333333334</v>
      </c>
      <c r="K50" s="19">
        <f>'JOLLY MINSTER "A"'!EJ3</f>
        <v>66.800613496932513</v>
      </c>
      <c r="L50" s="5">
        <f t="shared" si="0"/>
        <v>0</v>
      </c>
      <c r="M50" s="17"/>
    </row>
    <row r="51" spans="1:13" ht="10.5" x14ac:dyDescent="0.25">
      <c r="A51" s="18" t="str">
        <f>'JOLLY MINSTER "A"'!A4</f>
        <v>DENNIS CLARKSON</v>
      </c>
      <c r="B51" s="18">
        <f>'JOLLY MINSTER "A"'!ED4</f>
        <v>9</v>
      </c>
      <c r="C51" s="18">
        <f>'JOLLY MINSTER "A"'!EE4</f>
        <v>8</v>
      </c>
      <c r="D51" s="18">
        <f>'JOLLY MINSTER "A"'!EF4</f>
        <v>21</v>
      </c>
      <c r="E51" s="18">
        <f>'JOLLY MINSTER "A"'!EG4</f>
        <v>17</v>
      </c>
      <c r="F51" s="18">
        <f>'JOLLY MINSTER "A"'!EH4</f>
        <v>10249</v>
      </c>
      <c r="G51" s="18">
        <f>'JOLLY MINSTER "A"'!EI4</f>
        <v>531</v>
      </c>
      <c r="H51" s="20">
        <f>'JOLLY MINSTER "A"'!EL4</f>
        <v>59</v>
      </c>
      <c r="I51" s="20">
        <f>'JOLLY MINSTER "A"'!EM4</f>
        <v>25.285714285714285</v>
      </c>
      <c r="J51" s="19">
        <f>'JOLLY MINSTER "A"'!EK4</f>
        <v>488.04761904761904</v>
      </c>
      <c r="K51" s="19">
        <f>'JOLLY MINSTER "A"'!EJ4</f>
        <v>57.903954802259889</v>
      </c>
      <c r="L51" s="5">
        <f t="shared" si="0"/>
        <v>0</v>
      </c>
      <c r="M51" s="17"/>
    </row>
    <row r="52" spans="1:13" ht="10.5" x14ac:dyDescent="0.25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ht="10.5" x14ac:dyDescent="0.25">
      <c r="A53" s="18" t="str">
        <f>'JOLLY MINSTER "A"'!A6</f>
        <v>AL MARTIN</v>
      </c>
      <c r="B53" s="18">
        <f>'JOLLY MINSTER "A"'!ED6</f>
        <v>7</v>
      </c>
      <c r="C53" s="18">
        <f>'JOLLY MINSTER "A"'!EE6</f>
        <v>3</v>
      </c>
      <c r="D53" s="18">
        <f>'JOLLY MINSTER "A"'!EF6</f>
        <v>16</v>
      </c>
      <c r="E53" s="18">
        <f>'JOLLY MINSTER "A"'!EG6</f>
        <v>6</v>
      </c>
      <c r="F53" s="18">
        <f>'JOLLY MINSTER "A"'!EH6</f>
        <v>7474</v>
      </c>
      <c r="G53" s="18">
        <f>'JOLLY MINSTER "A"'!EI6</f>
        <v>468</v>
      </c>
      <c r="H53" s="20">
        <f>'JOLLY MINSTER "A"'!EL6</f>
        <v>66.857142857142861</v>
      </c>
      <c r="I53" s="20">
        <f>'JOLLY MINSTER "A"'!EM6</f>
        <v>29.25</v>
      </c>
      <c r="J53" s="19">
        <f>'JOLLY MINSTER "A"'!EK6</f>
        <v>467.125</v>
      </c>
      <c r="K53" s="19">
        <f>'JOLLY MINSTER "A"'!EJ6</f>
        <v>47.910256410256409</v>
      </c>
      <c r="L53" s="5">
        <f t="shared" si="0"/>
        <v>0</v>
      </c>
      <c r="M53" s="17"/>
    </row>
    <row r="54" spans="1:13" ht="10.5" x14ac:dyDescent="0.25">
      <c r="A54" s="18" t="str">
        <f>'JOLLY MINSTER "A"'!A7</f>
        <v>TYLER WHITING</v>
      </c>
      <c r="B54" s="18">
        <f>'JOLLY MINSTER "A"'!ED7</f>
        <v>7</v>
      </c>
      <c r="C54" s="18">
        <f>'JOLLY MINSTER "A"'!EE7</f>
        <v>4</v>
      </c>
      <c r="D54" s="18">
        <f>'JOLLY MINSTER "A"'!EF7</f>
        <v>18</v>
      </c>
      <c r="E54" s="18">
        <f>'JOLLY MINSTER "A"'!EG7</f>
        <v>9</v>
      </c>
      <c r="F54" s="18">
        <f>'JOLLY MINSTER "A"'!EH7</f>
        <v>8607</v>
      </c>
      <c r="G54" s="18">
        <f>'JOLLY MINSTER "A"'!EI7</f>
        <v>662</v>
      </c>
      <c r="H54" s="20">
        <f>'JOLLY MINSTER "A"'!EL7</f>
        <v>94.571428571428569</v>
      </c>
      <c r="I54" s="20">
        <f>'JOLLY MINSTER "A"'!EM7</f>
        <v>36.777777777777779</v>
      </c>
      <c r="J54" s="19">
        <f>'JOLLY MINSTER "A"'!EK7</f>
        <v>478.16666666666669</v>
      </c>
      <c r="K54" s="19">
        <f>'JOLLY MINSTER "A"'!EJ7</f>
        <v>39.004531722054381</v>
      </c>
      <c r="L54" s="5">
        <f t="shared" si="0"/>
        <v>0</v>
      </c>
      <c r="M54" s="17"/>
    </row>
    <row r="55" spans="1:13" ht="10.5" x14ac:dyDescent="0.25">
      <c r="A55" s="18" t="str">
        <f>'JOLLY MINSTER "A"'!A8</f>
        <v>LEVI CAPP</v>
      </c>
      <c r="B55" s="18">
        <f>'JOLLY MINSTER "A"'!ED8</f>
        <v>9</v>
      </c>
      <c r="C55" s="18">
        <f>'JOLLY MINSTER "A"'!EE8</f>
        <v>5</v>
      </c>
      <c r="D55" s="18">
        <f>'JOLLY MINSTER "A"'!EF8</f>
        <v>18</v>
      </c>
      <c r="E55" s="18">
        <f>'JOLLY MINSTER "A"'!EG8</f>
        <v>10</v>
      </c>
      <c r="F55" s="18">
        <f>'JOLLY MINSTER "A"'!EH8</f>
        <v>8068</v>
      </c>
      <c r="G55" s="18">
        <f>'JOLLY MINSTER "A"'!EI8</f>
        <v>444</v>
      </c>
      <c r="H55" s="20">
        <f>'JOLLY MINSTER "A"'!EL8</f>
        <v>49.333333333333336</v>
      </c>
      <c r="I55" s="20">
        <f>'JOLLY MINSTER "A"'!EM8</f>
        <v>24.666666666666668</v>
      </c>
      <c r="J55" s="19">
        <f>'JOLLY MINSTER "A"'!EK8</f>
        <v>448.22222222222223</v>
      </c>
      <c r="K55" s="19">
        <f>'JOLLY MINSTER "A"'!EJ8</f>
        <v>54.513513513513516</v>
      </c>
      <c r="L55" s="5">
        <f t="shared" si="0"/>
        <v>0</v>
      </c>
      <c r="M55" s="17"/>
    </row>
    <row r="56" spans="1:13" ht="10.5" x14ac:dyDescent="0.25">
      <c r="A56" s="18" t="str">
        <f>'JOLLY MINSTER "A"'!A9</f>
        <v>TOM CLARKSON</v>
      </c>
      <c r="B56" s="18">
        <f>'JOLLY MINSTER "A"'!ED9</f>
        <v>8</v>
      </c>
      <c r="C56" s="18">
        <f>'JOLLY MINSTER "A"'!EE9</f>
        <v>6</v>
      </c>
      <c r="D56" s="18">
        <f>'JOLLY MINSTER "A"'!EF9</f>
        <v>22</v>
      </c>
      <c r="E56" s="18">
        <f>'JOLLY MINSTER "A"'!EG9</f>
        <v>14</v>
      </c>
      <c r="F56" s="18">
        <f>'JOLLY MINSTER "A"'!EH9</f>
        <v>10655</v>
      </c>
      <c r="G56" s="18">
        <f>'JOLLY MINSTER "A"'!EI9</f>
        <v>636</v>
      </c>
      <c r="H56" s="20">
        <f>'JOLLY MINSTER "A"'!EL9</f>
        <v>79.5</v>
      </c>
      <c r="I56" s="20">
        <f>'JOLLY MINSTER "A"'!EM9</f>
        <v>28.90909090909091</v>
      </c>
      <c r="J56" s="19">
        <f>'JOLLY MINSTER "A"'!EK9</f>
        <v>484.31818181818181</v>
      </c>
      <c r="K56" s="19">
        <f>'JOLLY MINSTER "A"'!EJ9</f>
        <v>50.259433962264154</v>
      </c>
      <c r="L56" s="5">
        <f t="shared" si="0"/>
        <v>0</v>
      </c>
      <c r="M56" s="17"/>
    </row>
    <row r="57" spans="1:13" ht="10.5" x14ac:dyDescent="0.25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ht="10.5" x14ac:dyDescent="0.25">
      <c r="A58" s="18" t="str">
        <f>'JOLLY MINSTER "A"'!A11</f>
        <v>MAXWELL HEADLAM</v>
      </c>
      <c r="B58" s="18">
        <f>'JOLLY MINSTER "A"'!ED11</f>
        <v>2</v>
      </c>
      <c r="C58" s="18">
        <f>'JOLLY MINSTER "A"'!EE11</f>
        <v>2</v>
      </c>
      <c r="D58" s="18">
        <f>'JOLLY MINSTER "A"'!EF11</f>
        <v>6</v>
      </c>
      <c r="E58" s="18">
        <f>'JOLLY MINSTER "A"'!EG11</f>
        <v>4</v>
      </c>
      <c r="F58" s="18">
        <f>'JOLLY MINSTER "A"'!EH11</f>
        <v>2966</v>
      </c>
      <c r="G58" s="18">
        <f>'JOLLY MINSTER "A"'!EI11</f>
        <v>205</v>
      </c>
      <c r="H58" s="20">
        <f>'JOLLY MINSTER "A"'!EL11</f>
        <v>102.5</v>
      </c>
      <c r="I58" s="20">
        <f>'JOLLY MINSTER "A"'!EM11</f>
        <v>34.166666666666664</v>
      </c>
      <c r="J58" s="19">
        <f>'JOLLY MINSTER "A"'!EK11</f>
        <v>494.33333333333331</v>
      </c>
      <c r="K58" s="19">
        <f>'JOLLY MINSTER "A"'!EJ11</f>
        <v>43.404878048780489</v>
      </c>
      <c r="L58" s="5">
        <f t="shared" si="0"/>
        <v>0</v>
      </c>
      <c r="M58" s="17"/>
    </row>
    <row r="59" spans="1:13" ht="10.5" x14ac:dyDescent="0.25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ht="10.5" x14ac:dyDescent="0.25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ht="10.5" x14ac:dyDescent="0.25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ht="10.5" x14ac:dyDescent="0.25">
      <c r="A62" s="18" t="str">
        <f>'JOLLY MINSTER "B"'!A3</f>
        <v>ROBERT RAPER</v>
      </c>
      <c r="B62" s="18">
        <f>'JOLLY MINSTER "B"'!ED3</f>
        <v>10</v>
      </c>
      <c r="C62" s="18">
        <f>'JOLLY MINSTER "B"'!EE3</f>
        <v>7</v>
      </c>
      <c r="D62" s="18">
        <f>'JOLLY MINSTER "B"'!EF3</f>
        <v>23</v>
      </c>
      <c r="E62" s="18">
        <f>'JOLLY MINSTER "B"'!EG3</f>
        <v>15</v>
      </c>
      <c r="F62" s="18">
        <f>'JOLLY MINSTER "B"'!EH3</f>
        <v>10950</v>
      </c>
      <c r="G62" s="18">
        <f>'JOLLY MINSTER "B"'!EI3</f>
        <v>651</v>
      </c>
      <c r="H62" s="20">
        <f>'JOLLY MINSTER "B"'!EL3</f>
        <v>65.099999999999994</v>
      </c>
      <c r="I62" s="20">
        <f>'JOLLY MINSTER "B"'!EM3</f>
        <v>28.304347826086957</v>
      </c>
      <c r="J62" s="19">
        <f>'JOLLY MINSTER "B"'!EK3</f>
        <v>476.08695652173913</v>
      </c>
      <c r="K62" s="19">
        <f>'JOLLY MINSTER "B"'!EJ3</f>
        <v>50.460829493087559</v>
      </c>
      <c r="L62" s="5">
        <f t="shared" si="0"/>
        <v>1</v>
      </c>
      <c r="M62" s="17"/>
    </row>
    <row r="63" spans="1:13" ht="10.5" x14ac:dyDescent="0.25">
      <c r="A63" s="18" t="str">
        <f>'JOLLY MINSTER "B"'!A4</f>
        <v>DAN BROWN</v>
      </c>
      <c r="B63" s="18">
        <f>'JOLLY MINSTER "B"'!ED4</f>
        <v>7</v>
      </c>
      <c r="C63" s="18">
        <f>'JOLLY MINSTER "B"'!EE4</f>
        <v>5</v>
      </c>
      <c r="D63" s="18">
        <f>'JOLLY MINSTER "B"'!EF4</f>
        <v>17</v>
      </c>
      <c r="E63" s="18">
        <f>'JOLLY MINSTER "B"'!EG4</f>
        <v>10</v>
      </c>
      <c r="F63" s="18">
        <f>'JOLLY MINSTER "B"'!EH4</f>
        <v>7925</v>
      </c>
      <c r="G63" s="18">
        <f>'JOLLY MINSTER "B"'!EI4</f>
        <v>561</v>
      </c>
      <c r="H63" s="20">
        <f>'JOLLY MINSTER "B"'!EL4</f>
        <v>80.142857142857139</v>
      </c>
      <c r="I63" s="20">
        <f>'JOLLY MINSTER "B"'!EM4</f>
        <v>33</v>
      </c>
      <c r="J63" s="19">
        <f>'JOLLY MINSTER "B"'!EK4</f>
        <v>466.1764705882353</v>
      </c>
      <c r="K63" s="19">
        <f>'JOLLY MINSTER "B"'!EJ4</f>
        <v>42.37967914438503</v>
      </c>
      <c r="L63" s="5">
        <f t="shared" si="0"/>
        <v>0</v>
      </c>
      <c r="M63" s="17"/>
    </row>
    <row r="64" spans="1:13" ht="10.5" x14ac:dyDescent="0.25">
      <c r="A64" s="18" t="str">
        <f>'JOLLY MINSTER "B"'!A5</f>
        <v>JORDAN HARKER</v>
      </c>
      <c r="B64" s="18">
        <f>'JOLLY MINSTER "B"'!ED5</f>
        <v>10</v>
      </c>
      <c r="C64" s="18">
        <f>'JOLLY MINSTER "B"'!EE5</f>
        <v>3</v>
      </c>
      <c r="D64" s="18">
        <f>'JOLLY MINSTER "B"'!EF5</f>
        <v>27</v>
      </c>
      <c r="E64" s="18">
        <f>'JOLLY MINSTER "B"'!EG5</f>
        <v>10</v>
      </c>
      <c r="F64" s="18">
        <f>'JOLLY MINSTER "B"'!EH5</f>
        <v>12185</v>
      </c>
      <c r="G64" s="18">
        <f>'JOLLY MINSTER "B"'!EI5</f>
        <v>855</v>
      </c>
      <c r="H64" s="20">
        <f>'JOLLY MINSTER "B"'!EL5</f>
        <v>85.5</v>
      </c>
      <c r="I64" s="20">
        <f>'JOLLY MINSTER "B"'!EM5</f>
        <v>31.666666666666668</v>
      </c>
      <c r="J64" s="19">
        <f>'JOLLY MINSTER "B"'!EK5</f>
        <v>451.2962962962963</v>
      </c>
      <c r="K64" s="19">
        <f>'JOLLY MINSTER "B"'!EJ5</f>
        <v>42.754385964912281</v>
      </c>
      <c r="L64" s="5">
        <f t="shared" si="0"/>
        <v>1</v>
      </c>
      <c r="M64" s="17"/>
    </row>
    <row r="65" spans="1:13" ht="10.5" x14ac:dyDescent="0.25">
      <c r="A65" s="18" t="str">
        <f>'JOLLY MINSTER "B"'!A6</f>
        <v>ROB DURRANS</v>
      </c>
      <c r="B65" s="18">
        <f>'JOLLY MINSTER "B"'!ED6</f>
        <v>10</v>
      </c>
      <c r="C65" s="18">
        <f>'JOLLY MINSTER "B"'!EE6</f>
        <v>7</v>
      </c>
      <c r="D65" s="18">
        <f>'JOLLY MINSTER "B"'!EF6</f>
        <v>23</v>
      </c>
      <c r="E65" s="18">
        <f>'JOLLY MINSTER "B"'!EG6</f>
        <v>16</v>
      </c>
      <c r="F65" s="18">
        <f>'JOLLY MINSTER "B"'!EH6</f>
        <v>11301</v>
      </c>
      <c r="G65" s="18">
        <f>'JOLLY MINSTER "B"'!EI6</f>
        <v>590</v>
      </c>
      <c r="H65" s="20">
        <f>'JOLLY MINSTER "B"'!EL6</f>
        <v>59</v>
      </c>
      <c r="I65" s="20">
        <f>'JOLLY MINSTER "B"'!EM6</f>
        <v>25.652173913043477</v>
      </c>
      <c r="J65" s="19">
        <f>'JOLLY MINSTER "B"'!EK6</f>
        <v>491.3478260869565</v>
      </c>
      <c r="K65" s="19">
        <f>'JOLLY MINSTER "B"'!EJ6</f>
        <v>57.462711864406785</v>
      </c>
      <c r="L65" s="5">
        <f t="shared" si="0"/>
        <v>1</v>
      </c>
      <c r="M65" s="17"/>
    </row>
    <row r="66" spans="1:13" ht="10.5" x14ac:dyDescent="0.25">
      <c r="A66" s="18" t="str">
        <f>'JOLLY MINSTER "B"'!A7</f>
        <v>CALLUM JOHNSTONE</v>
      </c>
      <c r="B66" s="18">
        <f>'JOLLY MINSTER "B"'!ED7</f>
        <v>8</v>
      </c>
      <c r="C66" s="18">
        <f>'JOLLY MINSTER "B"'!EE7</f>
        <v>0</v>
      </c>
      <c r="D66" s="18">
        <f>'JOLLY MINSTER "B"'!EF7</f>
        <v>18</v>
      </c>
      <c r="E66" s="18">
        <f>'JOLLY MINSTER "B"'!EG7</f>
        <v>2</v>
      </c>
      <c r="F66" s="18">
        <f>'JOLLY MINSTER "B"'!EH7</f>
        <v>7088</v>
      </c>
      <c r="G66" s="18">
        <f>'JOLLY MINSTER "B"'!EI7</f>
        <v>594</v>
      </c>
      <c r="H66" s="20">
        <f>'JOLLY MINSTER "B"'!EL7</f>
        <v>74.25</v>
      </c>
      <c r="I66" s="20">
        <f>'JOLLY MINSTER "B"'!EM7</f>
        <v>33</v>
      </c>
      <c r="J66" s="19">
        <f>'JOLLY MINSTER "B"'!EK7</f>
        <v>393.77777777777777</v>
      </c>
      <c r="K66" s="19">
        <f>'JOLLY MINSTER "B"'!EJ7</f>
        <v>35.797979797979799</v>
      </c>
      <c r="L66" s="5">
        <f t="shared" si="0"/>
        <v>0</v>
      </c>
      <c r="M66" s="17"/>
    </row>
    <row r="67" spans="1:13" ht="10.5" x14ac:dyDescent="0.25">
      <c r="A67" s="18" t="str">
        <f>'JOLLY MINSTER "B"'!A8</f>
        <v>JAMIE HOGG</v>
      </c>
      <c r="B67" s="18">
        <f>'JOLLY MINSTER "B"'!ED8</f>
        <v>9</v>
      </c>
      <c r="C67" s="18">
        <f>'JOLLY MINSTER "B"'!EE8</f>
        <v>1</v>
      </c>
      <c r="D67" s="18">
        <f>'JOLLY MINSTER "B"'!EF8</f>
        <v>20</v>
      </c>
      <c r="E67" s="18">
        <f>'JOLLY MINSTER "B"'!EG8</f>
        <v>3</v>
      </c>
      <c r="F67" s="18">
        <f>'JOLLY MINSTER "B"'!EH8</f>
        <v>8602</v>
      </c>
      <c r="G67" s="18">
        <f>'JOLLY MINSTER "B"'!EI8</f>
        <v>589</v>
      </c>
      <c r="H67" s="20">
        <f>'JOLLY MINSTER "B"'!EL8</f>
        <v>65.444444444444443</v>
      </c>
      <c r="I67" s="20">
        <f>'JOLLY MINSTER "B"'!EM8</f>
        <v>29.45</v>
      </c>
      <c r="J67" s="19">
        <f>'JOLLY MINSTER "B"'!EK8</f>
        <v>430.1</v>
      </c>
      <c r="K67" s="19">
        <f>'JOLLY MINSTER "B"'!EJ8</f>
        <v>43.813242784380307</v>
      </c>
      <c r="L67" s="5">
        <f t="shared" ref="L67:L118" si="1">IF(B67&gt;=10,1,0)</f>
        <v>0</v>
      </c>
      <c r="M67" s="17"/>
    </row>
    <row r="68" spans="1:13" ht="10.5" x14ac:dyDescent="0.25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ht="10.5" x14ac:dyDescent="0.25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ht="10.5" x14ac:dyDescent="0.25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ht="10.5" x14ac:dyDescent="0.25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ht="10.5" x14ac:dyDescent="0.25">
      <c r="A72" s="18" t="str">
        <f>'JOLLY MINSTER "B"'!A13</f>
        <v>ALEX SINCLAIRE (2)</v>
      </c>
      <c r="B72" s="18">
        <f>'JOLLY MINSTER "B"'!ED13</f>
        <v>2</v>
      </c>
      <c r="C72" s="18">
        <f>'JOLLY MINSTER "B"'!EE13</f>
        <v>1</v>
      </c>
      <c r="D72" s="18">
        <f>'JOLLY MINSTER "B"'!EF13</f>
        <v>5</v>
      </c>
      <c r="E72" s="18">
        <f>'JOLLY MINSTER "B"'!EG13</f>
        <v>3</v>
      </c>
      <c r="F72" s="18">
        <f>'JOLLY MINSTER "B"'!EH13</f>
        <v>2403</v>
      </c>
      <c r="G72" s="18">
        <f>'JOLLY MINSTER "B"'!EI13</f>
        <v>138</v>
      </c>
      <c r="H72" s="20">
        <f>'JOLLY MINSTER "B"'!EL13</f>
        <v>69</v>
      </c>
      <c r="I72" s="20">
        <f>'JOLLY MINSTER "B"'!EM13</f>
        <v>27.6</v>
      </c>
      <c r="J72" s="19">
        <f>'JOLLY MINSTER "B"'!EK13</f>
        <v>480.6</v>
      </c>
      <c r="K72" s="19">
        <f>'JOLLY MINSTER "B"'!EJ13</f>
        <v>52.239130434782609</v>
      </c>
      <c r="L72" s="5">
        <f t="shared" si="1"/>
        <v>0</v>
      </c>
      <c r="M72" s="17"/>
    </row>
    <row r="73" spans="1:13" ht="10.5" x14ac:dyDescent="0.25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ht="10.5" x14ac:dyDescent="0.25">
      <c r="A74" s="18" t="str">
        <f>'WORKMENS CLUB "A"'!A3</f>
        <v>HARLEY BAKER</v>
      </c>
      <c r="B74" s="18">
        <f>'WORKMENS CLUB "A"'!ED3</f>
        <v>10</v>
      </c>
      <c r="C74" s="18">
        <f>'WORKMENS CLUB "A"'!EE3</f>
        <v>1</v>
      </c>
      <c r="D74" s="18">
        <f>'WORKMENS CLUB "A"'!EF3</f>
        <v>24</v>
      </c>
      <c r="E74" s="18">
        <f>'WORKMENS CLUB "A"'!EG3</f>
        <v>5</v>
      </c>
      <c r="F74" s="18">
        <f>'WORKMENS CLUB "A"'!EH3</f>
        <v>10700</v>
      </c>
      <c r="G74" s="18">
        <f>'WORKMENS CLUB "A"'!EI3</f>
        <v>712</v>
      </c>
      <c r="H74" s="20">
        <f>'WORKMENS CLUB "A"'!EL3</f>
        <v>71.2</v>
      </c>
      <c r="I74" s="20">
        <f>'WORKMENS CLUB "A"'!EM3</f>
        <v>29.666666666666668</v>
      </c>
      <c r="J74" s="19">
        <f>'WORKMENS CLUB "A"'!EK3</f>
        <v>445.83333333333331</v>
      </c>
      <c r="K74" s="19">
        <f>'WORKMENS CLUB "A"'!EJ3</f>
        <v>45.084269662921351</v>
      </c>
      <c r="L74" s="5">
        <f t="shared" si="1"/>
        <v>1</v>
      </c>
      <c r="M74" s="17"/>
    </row>
    <row r="75" spans="1:13" ht="10.5" x14ac:dyDescent="0.25">
      <c r="A75" s="18" t="str">
        <f>'WORKMENS CLUB "A"'!A4</f>
        <v>THOMAS BAKER</v>
      </c>
      <c r="B75" s="18">
        <f>'WORKMENS CLUB "A"'!ED4</f>
        <v>8</v>
      </c>
      <c r="C75" s="18">
        <f>'WORKMENS CLUB "A"'!EE4</f>
        <v>2</v>
      </c>
      <c r="D75" s="18">
        <f>'WORKMENS CLUB "A"'!EF4</f>
        <v>19</v>
      </c>
      <c r="E75" s="18">
        <f>'WORKMENS CLUB "A"'!EG4</f>
        <v>7</v>
      </c>
      <c r="F75" s="18">
        <f>'WORKMENS CLUB "A"'!EH4</f>
        <v>8684</v>
      </c>
      <c r="G75" s="18">
        <f>'WORKMENS CLUB "A"'!EI4</f>
        <v>536</v>
      </c>
      <c r="H75" s="20">
        <f>'WORKMENS CLUB "A"'!EL4</f>
        <v>67</v>
      </c>
      <c r="I75" s="20">
        <f>'WORKMENS CLUB "A"'!EM4</f>
        <v>28.210526315789473</v>
      </c>
      <c r="J75" s="19">
        <f>'WORKMENS CLUB "A"'!EK4</f>
        <v>457.05263157894734</v>
      </c>
      <c r="K75" s="19">
        <f>'WORKMENS CLUB "A"'!EJ4</f>
        <v>48.604477611940297</v>
      </c>
      <c r="L75" s="5">
        <f t="shared" si="1"/>
        <v>0</v>
      </c>
      <c r="M75" s="17"/>
    </row>
    <row r="76" spans="1:13" ht="10.5" x14ac:dyDescent="0.25">
      <c r="A76" s="18" t="str">
        <f>'WORKMENS CLUB "A"'!A5</f>
        <v>BLAKE WINTERSGILL</v>
      </c>
      <c r="B76" s="18">
        <f>'WORKMENS CLUB "A"'!ED5</f>
        <v>6</v>
      </c>
      <c r="C76" s="18">
        <f>'WORKMENS CLUB "A"'!EE5</f>
        <v>2</v>
      </c>
      <c r="D76" s="18">
        <f>'WORKMENS CLUB "A"'!EF5</f>
        <v>13</v>
      </c>
      <c r="E76" s="18">
        <f>'WORKMENS CLUB "A"'!EG5</f>
        <v>5</v>
      </c>
      <c r="F76" s="18">
        <f>'WORKMENS CLUB "A"'!EH5</f>
        <v>5843</v>
      </c>
      <c r="G76" s="18">
        <f>'WORKMENS CLUB "A"'!EI5</f>
        <v>417</v>
      </c>
      <c r="H76" s="20">
        <f>'WORKMENS CLUB "A"'!EL5</f>
        <v>69.5</v>
      </c>
      <c r="I76" s="20">
        <f>'WORKMENS CLUB "A"'!EM5</f>
        <v>32.07692307692308</v>
      </c>
      <c r="J76" s="19">
        <f>'WORKMENS CLUB "A"'!EK5</f>
        <v>449.46153846153845</v>
      </c>
      <c r="K76" s="19">
        <f>'WORKMENS CLUB "A"'!EJ5</f>
        <v>42.035971223021583</v>
      </c>
      <c r="L76" s="5">
        <f t="shared" si="1"/>
        <v>0</v>
      </c>
      <c r="M76" s="17"/>
    </row>
    <row r="77" spans="1:13" ht="10.5" x14ac:dyDescent="0.25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ht="10.5" x14ac:dyDescent="0.25">
      <c r="A78" s="18" t="str">
        <f>'WORKMENS CLUB "A"'!A7</f>
        <v>CRAIG BURN</v>
      </c>
      <c r="B78" s="18">
        <f>'WORKMENS CLUB "A"'!ED7</f>
        <v>7</v>
      </c>
      <c r="C78" s="18">
        <f>'WORKMENS CLUB "A"'!EE7</f>
        <v>5</v>
      </c>
      <c r="D78" s="18">
        <f>'WORKMENS CLUB "A"'!EF7</f>
        <v>19</v>
      </c>
      <c r="E78" s="18">
        <f>'WORKMENS CLUB "A"'!EG7</f>
        <v>12</v>
      </c>
      <c r="F78" s="18">
        <f>'WORKMENS CLUB "A"'!EH7</f>
        <v>9373</v>
      </c>
      <c r="G78" s="18">
        <f>'WORKMENS CLUB "A"'!EI7</f>
        <v>548</v>
      </c>
      <c r="H78" s="20">
        <f>'WORKMENS CLUB "A"'!EL7</f>
        <v>78.285714285714292</v>
      </c>
      <c r="I78" s="20">
        <f>'WORKMENS CLUB "A"'!EM7</f>
        <v>28.842105263157894</v>
      </c>
      <c r="J78" s="19">
        <f>'WORKMENS CLUB "A"'!EK7</f>
        <v>493.31578947368422</v>
      </c>
      <c r="K78" s="19">
        <f>'WORKMENS CLUB "A"'!EJ7</f>
        <v>51.31204379562044</v>
      </c>
      <c r="L78" s="5">
        <f t="shared" si="1"/>
        <v>0</v>
      </c>
      <c r="M78" s="17"/>
    </row>
    <row r="79" spans="1:13" ht="10.5" x14ac:dyDescent="0.25">
      <c r="A79" s="18" t="str">
        <f>'WORKMENS CLUB "A"'!A8</f>
        <v>JORDAN JONES</v>
      </c>
      <c r="B79" s="18">
        <f>'WORKMENS CLUB "A"'!ED8</f>
        <v>9</v>
      </c>
      <c r="C79" s="18">
        <f>'WORKMENS CLUB "A"'!EE8</f>
        <v>5</v>
      </c>
      <c r="D79" s="18">
        <f>'WORKMENS CLUB "A"'!EF8</f>
        <v>20</v>
      </c>
      <c r="E79" s="18">
        <f>'WORKMENS CLUB "A"'!EG8</f>
        <v>10</v>
      </c>
      <c r="F79" s="18">
        <f>'WORKMENS CLUB "A"'!EH8</f>
        <v>9436</v>
      </c>
      <c r="G79" s="18">
        <f>'WORKMENS CLUB "A"'!EI8</f>
        <v>612</v>
      </c>
      <c r="H79" s="20">
        <f>'WORKMENS CLUB "A"'!EL8</f>
        <v>68</v>
      </c>
      <c r="I79" s="20">
        <f>'WORKMENS CLUB "A"'!EM8</f>
        <v>30.6</v>
      </c>
      <c r="J79" s="19">
        <f>'WORKMENS CLUB "A"'!EK8</f>
        <v>471.8</v>
      </c>
      <c r="K79" s="19">
        <f>'WORKMENS CLUB "A"'!EJ8</f>
        <v>46.254901960784316</v>
      </c>
      <c r="L79" s="5">
        <f t="shared" si="1"/>
        <v>0</v>
      </c>
      <c r="M79" s="17"/>
    </row>
    <row r="80" spans="1:13" ht="10.5" x14ac:dyDescent="0.25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ht="10.5" x14ac:dyDescent="0.25">
      <c r="A81" s="18" t="str">
        <f>'WORKMENS CLUB "A"'!A10</f>
        <v>GERARD BICKERTON</v>
      </c>
      <c r="B81" s="18">
        <f>'WORKMENS CLUB "A"'!ED10</f>
        <v>4</v>
      </c>
      <c r="C81" s="18">
        <f>'WORKMENS CLUB "A"'!EE10</f>
        <v>1</v>
      </c>
      <c r="D81" s="18">
        <f>'WORKMENS CLUB "A"'!EF10</f>
        <v>9</v>
      </c>
      <c r="E81" s="18">
        <f>'WORKMENS CLUB "A"'!EG10</f>
        <v>3</v>
      </c>
      <c r="F81" s="18">
        <f>'WORKMENS CLUB "A"'!EH10</f>
        <v>4011</v>
      </c>
      <c r="G81" s="18">
        <f>'WORKMENS CLUB "A"'!EI10</f>
        <v>275</v>
      </c>
      <c r="H81" s="20">
        <f>'WORKMENS CLUB "A"'!EL10</f>
        <v>68.75</v>
      </c>
      <c r="I81" s="20">
        <f>'WORKMENS CLUB "A"'!EM10</f>
        <v>30.555555555555557</v>
      </c>
      <c r="J81" s="19">
        <f>'WORKMENS CLUB "A"'!EK10</f>
        <v>445.66666666666669</v>
      </c>
      <c r="K81" s="19">
        <f>'WORKMENS CLUB "A"'!EJ10</f>
        <v>43.756363636363638</v>
      </c>
      <c r="L81" s="5">
        <f t="shared" si="1"/>
        <v>0</v>
      </c>
      <c r="M81" s="17"/>
    </row>
    <row r="82" spans="1:13" ht="10.5" x14ac:dyDescent="0.25">
      <c r="A82" s="18" t="str">
        <f>'WORKMENS CLUB "A"'!A11</f>
        <v>G. HORSMAN</v>
      </c>
      <c r="B82" s="18">
        <f>'WORKMENS CLUB "A"'!ED11</f>
        <v>2</v>
      </c>
      <c r="C82" s="18">
        <f>'WORKMENS CLUB "A"'!EE11</f>
        <v>0</v>
      </c>
      <c r="D82" s="18">
        <f>'WORKMENS CLUB "A"'!EF11</f>
        <v>4</v>
      </c>
      <c r="E82" s="18">
        <f>'WORKMENS CLUB "A"'!EG11</f>
        <v>0</v>
      </c>
      <c r="F82" s="18">
        <f>'WORKMENS CLUB "A"'!EH11</f>
        <v>1784</v>
      </c>
      <c r="G82" s="18">
        <f>'WORKMENS CLUB "A"'!EI11</f>
        <v>132</v>
      </c>
      <c r="H82" s="20">
        <f>'WORKMENS CLUB "A"'!EL11</f>
        <v>66</v>
      </c>
      <c r="I82" s="20">
        <f>'WORKMENS CLUB "A"'!EM11</f>
        <v>33</v>
      </c>
      <c r="J82" s="19">
        <f>'WORKMENS CLUB "A"'!EK11</f>
        <v>446</v>
      </c>
      <c r="K82" s="19">
        <f>'WORKMENS CLUB "A"'!EJ11</f>
        <v>40.545454545454547</v>
      </c>
      <c r="L82" s="5">
        <f t="shared" si="1"/>
        <v>0</v>
      </c>
      <c r="M82" s="17"/>
    </row>
    <row r="83" spans="1:13" ht="10.5" x14ac:dyDescent="0.25">
      <c r="A83" s="18" t="str">
        <f>'WORKMENS CLUB "A"'!A12</f>
        <v>KIAN WHITING (2)</v>
      </c>
      <c r="B83" s="18">
        <f>'WORKMENS CLUB "A"'!ED12</f>
        <v>1</v>
      </c>
      <c r="C83" s="18">
        <f>'WORKMENS CLUB "A"'!EE12</f>
        <v>0</v>
      </c>
      <c r="D83" s="18">
        <f>'WORKMENS CLUB "A"'!EF12</f>
        <v>3</v>
      </c>
      <c r="E83" s="18">
        <f>'WORKMENS CLUB "A"'!EG12</f>
        <v>1</v>
      </c>
      <c r="F83" s="18">
        <f>'WORKMENS CLUB "A"'!EH12</f>
        <v>1490</v>
      </c>
      <c r="G83" s="18">
        <f>'WORKMENS CLUB "A"'!EI12</f>
        <v>90</v>
      </c>
      <c r="H83" s="20">
        <f>'WORKMENS CLUB "A"'!EL12</f>
        <v>90</v>
      </c>
      <c r="I83" s="20">
        <f>'WORKMENS CLUB "A"'!EM12</f>
        <v>30</v>
      </c>
      <c r="J83" s="19">
        <f>'WORKMENS CLUB "A"'!EK12</f>
        <v>496.66666666666669</v>
      </c>
      <c r="K83" s="19">
        <f>'WORKMENS CLUB "A"'!EJ12</f>
        <v>49.666666666666671</v>
      </c>
      <c r="L83" s="5">
        <f t="shared" si="1"/>
        <v>0</v>
      </c>
      <c r="M83" s="17"/>
    </row>
    <row r="84" spans="1:13" ht="10.5" x14ac:dyDescent="0.25">
      <c r="A84" s="18" t="str">
        <f>'WORKMENS CLUB "A"'!A13</f>
        <v>LEO GOODALL</v>
      </c>
      <c r="B84" s="18">
        <f>'WORKMENS CLUB "A"'!ED13</f>
        <v>6</v>
      </c>
      <c r="C84" s="18">
        <f>'WORKMENS CLUB "A"'!EE13</f>
        <v>3</v>
      </c>
      <c r="D84" s="18">
        <f>'WORKMENS CLUB "A"'!EF13</f>
        <v>16</v>
      </c>
      <c r="E84" s="18">
        <f>'WORKMENS CLUB "A"'!EG13</f>
        <v>8</v>
      </c>
      <c r="F84" s="18">
        <f>'WORKMENS CLUB "A"'!EH13</f>
        <v>7693</v>
      </c>
      <c r="G84" s="18">
        <f>'WORKMENS CLUB "A"'!EI13</f>
        <v>461</v>
      </c>
      <c r="H84" s="20">
        <f>'WORKMENS CLUB "A"'!EL13</f>
        <v>76.833333333333329</v>
      </c>
      <c r="I84" s="20">
        <f>'WORKMENS CLUB "A"'!EM13</f>
        <v>28.8125</v>
      </c>
      <c r="J84" s="19">
        <f>'WORKMENS CLUB "A"'!EK13</f>
        <v>480.8125</v>
      </c>
      <c r="K84" s="19">
        <f>'WORKMENS CLUB "A"'!EJ13</f>
        <v>50.062906724511926</v>
      </c>
      <c r="L84" s="5">
        <f t="shared" si="1"/>
        <v>0</v>
      </c>
      <c r="M84" s="17"/>
    </row>
    <row r="85" spans="1:13" ht="10.5" x14ac:dyDescent="0.25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ht="10.5" x14ac:dyDescent="0.25">
      <c r="A86" s="18" t="str">
        <f>'WORKMENS CLUB "B"'!A3</f>
        <v>JOHN BRENNAN</v>
      </c>
      <c r="B86" s="18">
        <f>'WORKMENS CLUB "B"'!ED3</f>
        <v>9</v>
      </c>
      <c r="C86" s="18">
        <f>'WORKMENS CLUB "B"'!EE3</f>
        <v>4</v>
      </c>
      <c r="D86" s="18">
        <f>'WORKMENS CLUB "B"'!EF3</f>
        <v>21</v>
      </c>
      <c r="E86" s="18">
        <f>'WORKMENS CLUB "B"'!EG3</f>
        <v>9</v>
      </c>
      <c r="F86" s="18">
        <f>'WORKMENS CLUB "B"'!EH3</f>
        <v>10098</v>
      </c>
      <c r="G86" s="18">
        <f>'WORKMENS CLUB "B"'!EI3</f>
        <v>666</v>
      </c>
      <c r="H86" s="20">
        <f>'WORKMENS CLUB "B"'!EL3</f>
        <v>74</v>
      </c>
      <c r="I86" s="20">
        <f>'WORKMENS CLUB "B"'!EM3</f>
        <v>31.714285714285715</v>
      </c>
      <c r="J86" s="19">
        <f>'WORKMENS CLUB "B"'!EK3</f>
        <v>480.85714285714283</v>
      </c>
      <c r="K86" s="19">
        <f>'WORKMENS CLUB "B"'!EJ3</f>
        <v>45.486486486486484</v>
      </c>
      <c r="L86" s="5">
        <f t="shared" si="1"/>
        <v>0</v>
      </c>
      <c r="M86" s="17"/>
    </row>
    <row r="87" spans="1:13" ht="10.5" x14ac:dyDescent="0.25">
      <c r="A87" s="18" t="str">
        <f>'WORKMENS CLUB "B"'!A4</f>
        <v>STU ROBINSON</v>
      </c>
      <c r="B87" s="18">
        <f>'WORKMENS CLUB "B"'!ED4</f>
        <v>8</v>
      </c>
      <c r="C87" s="18">
        <f>'WORKMENS CLUB "B"'!EE4</f>
        <v>2</v>
      </c>
      <c r="D87" s="18">
        <f>'WORKMENS CLUB "B"'!EF4</f>
        <v>18</v>
      </c>
      <c r="E87" s="18">
        <f>'WORKMENS CLUB "B"'!EG4</f>
        <v>5</v>
      </c>
      <c r="F87" s="18">
        <f>'WORKMENS CLUB "B"'!EH4</f>
        <v>8135</v>
      </c>
      <c r="G87" s="18">
        <f>'WORKMENS CLUB "B"'!EI4</f>
        <v>673</v>
      </c>
      <c r="H87" s="20">
        <f>'WORKMENS CLUB "B"'!EL4</f>
        <v>84.125</v>
      </c>
      <c r="I87" s="20">
        <f>'WORKMENS CLUB "B"'!EM4</f>
        <v>37.388888888888886</v>
      </c>
      <c r="J87" s="19">
        <f>'WORKMENS CLUB "B"'!EK4</f>
        <v>451.94444444444446</v>
      </c>
      <c r="K87" s="19">
        <f>'WORKMENS CLUB "B"'!EJ4</f>
        <v>36.263001485884104</v>
      </c>
      <c r="L87" s="5">
        <f t="shared" si="1"/>
        <v>0</v>
      </c>
      <c r="M87" s="17"/>
    </row>
    <row r="88" spans="1:13" ht="10.5" x14ac:dyDescent="0.25">
      <c r="A88" s="18" t="str">
        <f>'WORKMENS CLUB "B"'!A5</f>
        <v>CARL BICKERTON</v>
      </c>
      <c r="B88" s="18">
        <f>'WORKMENS CLUB "B"'!ED5</f>
        <v>9</v>
      </c>
      <c r="C88" s="18">
        <f>'WORKMENS CLUB "B"'!EE5</f>
        <v>3</v>
      </c>
      <c r="D88" s="18">
        <f>'WORKMENS CLUB "B"'!EF5</f>
        <v>23</v>
      </c>
      <c r="E88" s="18">
        <f>'WORKMENS CLUB "B"'!EG5</f>
        <v>9</v>
      </c>
      <c r="F88" s="18">
        <f>'WORKMENS CLUB "B"'!EH5</f>
        <v>10348</v>
      </c>
      <c r="G88" s="18">
        <f>'WORKMENS CLUB "B"'!EI5</f>
        <v>730</v>
      </c>
      <c r="H88" s="20">
        <f>'WORKMENS CLUB "B"'!EL5</f>
        <v>81.111111111111114</v>
      </c>
      <c r="I88" s="20">
        <f>'WORKMENS CLUB "B"'!EM5</f>
        <v>31.739130434782609</v>
      </c>
      <c r="J88" s="19">
        <f>'WORKMENS CLUB "B"'!EK5</f>
        <v>449.91304347826087</v>
      </c>
      <c r="K88" s="19">
        <f>'WORKMENS CLUB "B"'!EJ5</f>
        <v>42.526027397260272</v>
      </c>
      <c r="L88" s="5">
        <f t="shared" si="1"/>
        <v>0</v>
      </c>
      <c r="M88" s="17"/>
    </row>
    <row r="89" spans="1:13" ht="10.5" x14ac:dyDescent="0.25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ht="10.5" x14ac:dyDescent="0.25">
      <c r="A90" s="18" t="str">
        <f>'WORKMENS CLUB "B"'!A7</f>
        <v>JOSH MOSLEY</v>
      </c>
      <c r="B90" s="18">
        <f>'WORKMENS CLUB "B"'!ED7</f>
        <v>10</v>
      </c>
      <c r="C90" s="18">
        <f>'WORKMENS CLUB "B"'!EE7</f>
        <v>8</v>
      </c>
      <c r="D90" s="18">
        <f>'WORKMENS CLUB "B"'!EF7</f>
        <v>23</v>
      </c>
      <c r="E90" s="18">
        <f>'WORKMENS CLUB "B"'!EG7</f>
        <v>16</v>
      </c>
      <c r="F90" s="18">
        <f>'WORKMENS CLUB "B"'!EH7</f>
        <v>11289</v>
      </c>
      <c r="G90" s="18">
        <f>'WORKMENS CLUB "B"'!EI7</f>
        <v>675</v>
      </c>
      <c r="H90" s="20">
        <f>'WORKMENS CLUB "B"'!EL7</f>
        <v>67.5</v>
      </c>
      <c r="I90" s="20">
        <f>'WORKMENS CLUB "B"'!EM7</f>
        <v>29.347826086956523</v>
      </c>
      <c r="J90" s="19">
        <f>'WORKMENS CLUB "B"'!EK7</f>
        <v>490.82608695652175</v>
      </c>
      <c r="K90" s="19">
        <f>'WORKMENS CLUB "B"'!EJ7</f>
        <v>50.173333333333332</v>
      </c>
      <c r="L90" s="5">
        <f t="shared" si="1"/>
        <v>1</v>
      </c>
      <c r="M90" s="17"/>
    </row>
    <row r="91" spans="1:13" ht="10.5" x14ac:dyDescent="0.25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ht="10.5" x14ac:dyDescent="0.25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ht="10.5" x14ac:dyDescent="0.25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ht="10.5" x14ac:dyDescent="0.25">
      <c r="A94" s="18" t="str">
        <f>'WORKMENS CLUB "B"'!A11</f>
        <v>MATHEW LOFTUS</v>
      </c>
      <c r="B94" s="18">
        <f>'WORKMENS CLUB "B"'!ED11</f>
        <v>8</v>
      </c>
      <c r="C94" s="18">
        <f>'WORKMENS CLUB "B"'!EE11</f>
        <v>2</v>
      </c>
      <c r="D94" s="18">
        <f>'WORKMENS CLUB "B"'!EF11</f>
        <v>20</v>
      </c>
      <c r="E94" s="18">
        <f>'WORKMENS CLUB "B"'!EG11</f>
        <v>7</v>
      </c>
      <c r="F94" s="18">
        <f>'WORKMENS CLUB "B"'!EH11</f>
        <v>9716</v>
      </c>
      <c r="G94" s="18">
        <f>'WORKMENS CLUB "B"'!EI11</f>
        <v>762</v>
      </c>
      <c r="H94" s="20">
        <f>'WORKMENS CLUB "B"'!EL11</f>
        <v>95.25</v>
      </c>
      <c r="I94" s="20">
        <f>'WORKMENS CLUB "B"'!EM11</f>
        <v>38.1</v>
      </c>
      <c r="J94" s="19">
        <f>'WORKMENS CLUB "B"'!EK11</f>
        <v>485.8</v>
      </c>
      <c r="K94" s="19">
        <f>'WORKMENS CLUB "B"'!EJ11</f>
        <v>38.251968503937007</v>
      </c>
      <c r="L94" s="5">
        <f t="shared" si="1"/>
        <v>0</v>
      </c>
      <c r="M94" s="17"/>
    </row>
    <row r="95" spans="1:13" ht="10.5" x14ac:dyDescent="0.25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ht="10.5" x14ac:dyDescent="0.25">
      <c r="A96" s="18" t="str">
        <f>'WORKMENS CLUB "B"'!A13</f>
        <v>JOE HUTCHINSON</v>
      </c>
      <c r="B96" s="18">
        <f>'WORKMENS CLUB "B"'!ED13</f>
        <v>3</v>
      </c>
      <c r="C96" s="18">
        <f>'WORKMENS CLUB "B"'!EE13</f>
        <v>1</v>
      </c>
      <c r="D96" s="18">
        <f>'WORKMENS CLUB "B"'!EF13</f>
        <v>7</v>
      </c>
      <c r="E96" s="18">
        <f>'WORKMENS CLUB "B"'!EG13</f>
        <v>2</v>
      </c>
      <c r="F96" s="18">
        <f>'WORKMENS CLUB "B"'!EH13</f>
        <v>2615</v>
      </c>
      <c r="G96" s="18">
        <f>'WORKMENS CLUB "B"'!EI13</f>
        <v>180</v>
      </c>
      <c r="H96" s="20">
        <f>'WORKMENS CLUB "B"'!EL13</f>
        <v>60</v>
      </c>
      <c r="I96" s="20">
        <f>'WORKMENS CLUB "B"'!EM13</f>
        <v>25.714285714285715</v>
      </c>
      <c r="J96" s="19">
        <f>'WORKMENS CLUB "B"'!EK13</f>
        <v>373.57142857142856</v>
      </c>
      <c r="K96" s="19">
        <f>'WORKMENS CLUB "B"'!EJ13</f>
        <v>43.583333333333336</v>
      </c>
      <c r="L96" s="5">
        <f t="shared" si="1"/>
        <v>0</v>
      </c>
      <c r="M96" s="17"/>
    </row>
    <row r="97" spans="1:13" ht="10.5" x14ac:dyDescent="0.25">
      <c r="A97" s="18" t="str">
        <f>'WORKMENS CLUB "B"'!A14</f>
        <v>ANDREAS (2)</v>
      </c>
      <c r="B97" s="18">
        <f>'WORKMENS CLUB "B"'!ED14</f>
        <v>2</v>
      </c>
      <c r="C97" s="18">
        <f>'WORKMENS CLUB "B"'!EE14</f>
        <v>2</v>
      </c>
      <c r="D97" s="18">
        <f>'WORKMENS CLUB "B"'!EF14</f>
        <v>6</v>
      </c>
      <c r="E97" s="18">
        <f>'WORKMENS CLUB "B"'!EG14</f>
        <v>4</v>
      </c>
      <c r="F97" s="18">
        <f>'WORKMENS CLUB "B"'!EH14</f>
        <v>2944</v>
      </c>
      <c r="G97" s="18">
        <f>'WORKMENS CLUB "B"'!EI14</f>
        <v>171</v>
      </c>
      <c r="H97" s="20">
        <f>'WORKMENS CLUB "B"'!EL14</f>
        <v>85.5</v>
      </c>
      <c r="I97" s="20">
        <f>'WORKMENS CLUB "B"'!EM14</f>
        <v>28.5</v>
      </c>
      <c r="J97" s="19">
        <f>'WORKMENS CLUB "B"'!EK14</f>
        <v>490.66666666666669</v>
      </c>
      <c r="K97" s="19">
        <f>'WORKMENS CLUB "B"'!EJ14</f>
        <v>51.649122807017541</v>
      </c>
      <c r="L97" s="5">
        <f t="shared" si="1"/>
        <v>0</v>
      </c>
      <c r="M97" s="17"/>
    </row>
    <row r="98" spans="1:13" ht="10.5" x14ac:dyDescent="0.25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ht="10.5" x14ac:dyDescent="0.25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ht="10.5" x14ac:dyDescent="0.25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ht="10.5" x14ac:dyDescent="0.25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ht="10.5" x14ac:dyDescent="0.25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ht="10.5" x14ac:dyDescent="0.25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ht="10.5" x14ac:dyDescent="0.25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ht="10.5" x14ac:dyDescent="0.25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ht="10.5" x14ac:dyDescent="0.25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ht="10.5" x14ac:dyDescent="0.25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ht="10.5" x14ac:dyDescent="0.25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ht="10.5" x14ac:dyDescent="0.25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ht="10.5" x14ac:dyDescent="0.25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ht="10.5" x14ac:dyDescent="0.25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ht="10.5" x14ac:dyDescent="0.25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ht="10.5" x14ac:dyDescent="0.25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ht="10.5" x14ac:dyDescent="0.25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ht="10.5" x14ac:dyDescent="0.25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ht="10.5" x14ac:dyDescent="0.25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ht="10.5" x14ac:dyDescent="0.25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ht="10.5" x14ac:dyDescent="0.25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ht="10.5" x14ac:dyDescent="0.25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ht="10.5" x14ac:dyDescent="0.25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ht="10.5" x14ac:dyDescent="0.25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ht="10.5" x14ac:dyDescent="0.25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ht="10.5" x14ac:dyDescent="0.25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ht="10.5" x14ac:dyDescent="0.25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ht="10.5" x14ac:dyDescent="0.25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ht="10.5" x14ac:dyDescent="0.25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ht="10.5" x14ac:dyDescent="0.25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ht="10.5" x14ac:dyDescent="0.25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ht="10.5" x14ac:dyDescent="0.25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ht="10.5" x14ac:dyDescent="0.25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ht="10.5" x14ac:dyDescent="0.25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ht="10.5" x14ac:dyDescent="0.25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ht="10.5" x14ac:dyDescent="0.25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ht="10.5" x14ac:dyDescent="0.25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ht="10.5" x14ac:dyDescent="0.25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ht="10.5" x14ac:dyDescent="0.25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ht="10.5" x14ac:dyDescent="0.25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ht="10.5" x14ac:dyDescent="0.25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ht="10.5" x14ac:dyDescent="0.25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ht="10.5" x14ac:dyDescent="0.25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ht="10.5" x14ac:dyDescent="0.25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ht="10.5" x14ac:dyDescent="0.25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ht="10.5" x14ac:dyDescent="0.25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ht="10.5" x14ac:dyDescent="0.25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ht="10.5" x14ac:dyDescent="0.25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ht="10.5" x14ac:dyDescent="0.25">
      <c r="M146" s="6"/>
    </row>
    <row r="147" spans="1:13" ht="10.5" x14ac:dyDescent="0.25">
      <c r="M147" s="6"/>
    </row>
    <row r="148" spans="1:13" ht="10.5" x14ac:dyDescent="0.25">
      <c r="M148" s="6"/>
    </row>
    <row r="149" spans="1:13" ht="10.5" x14ac:dyDescent="0.25">
      <c r="M149" s="6"/>
    </row>
    <row r="150" spans="1:13" ht="10.5" x14ac:dyDescent="0.25">
      <c r="M150" s="6"/>
    </row>
    <row r="151" spans="1:13" ht="10.5" x14ac:dyDescent="0.25">
      <c r="M151" s="6"/>
    </row>
    <row r="152" spans="1:13" ht="10.5" x14ac:dyDescent="0.25">
      <c r="M152" s="6"/>
    </row>
    <row r="153" spans="1:13" ht="10.5" x14ac:dyDescent="0.25">
      <c r="M153" s="6"/>
    </row>
    <row r="154" spans="1:13" ht="10.5" x14ac:dyDescent="0.25">
      <c r="M154" s="6"/>
    </row>
    <row r="155" spans="1:13" ht="10.5" x14ac:dyDescent="0.25">
      <c r="M155" s="6"/>
    </row>
    <row r="156" spans="1:13" ht="10.5" x14ac:dyDescent="0.25">
      <c r="M156" s="6"/>
    </row>
    <row r="157" spans="1:13" ht="10.5" x14ac:dyDescent="0.25">
      <c r="M157" s="6"/>
    </row>
    <row r="158" spans="1:13" ht="10.5" x14ac:dyDescent="0.25">
      <c r="M158" s="6"/>
    </row>
    <row r="159" spans="1:13" ht="10.5" x14ac:dyDescent="0.25">
      <c r="M159" s="6"/>
    </row>
    <row r="160" spans="1:13" ht="10.5" x14ac:dyDescent="0.25">
      <c r="M160" s="6"/>
    </row>
    <row r="161" spans="13:13" ht="10.5" x14ac:dyDescent="0.25">
      <c r="M161" s="6"/>
    </row>
    <row r="162" spans="13:13" ht="10.5" x14ac:dyDescent="0.25">
      <c r="M162" s="6"/>
    </row>
    <row r="163" spans="13:13" ht="10.5" x14ac:dyDescent="0.25">
      <c r="M163" s="6"/>
    </row>
    <row r="164" spans="13:13" ht="10.5" x14ac:dyDescent="0.25">
      <c r="M164" s="6"/>
    </row>
    <row r="165" spans="13:13" ht="10.5" x14ac:dyDescent="0.25">
      <c r="M165" s="6"/>
    </row>
    <row r="166" spans="13:13" ht="10.5" x14ac:dyDescent="0.25">
      <c r="M166" s="6"/>
    </row>
    <row r="167" spans="13:13" ht="10.5" x14ac:dyDescent="0.25">
      <c r="M167" s="6"/>
    </row>
    <row r="168" spans="13:13" ht="10.5" x14ac:dyDescent="0.25">
      <c r="M168" s="6"/>
    </row>
    <row r="169" spans="13:13" ht="10.5" x14ac:dyDescent="0.25">
      <c r="M169" s="6"/>
    </row>
    <row r="170" spans="13:13" ht="10.5" x14ac:dyDescent="0.25">
      <c r="M170" s="6"/>
    </row>
    <row r="171" spans="13:13" ht="10.5" x14ac:dyDescent="0.25">
      <c r="M171" s="6"/>
    </row>
    <row r="172" spans="13:13" ht="10.5" x14ac:dyDescent="0.25">
      <c r="M172" s="6"/>
    </row>
    <row r="173" spans="13:13" ht="10.5" x14ac:dyDescent="0.25">
      <c r="M173" s="6"/>
    </row>
    <row r="174" spans="13:13" ht="10.5" x14ac:dyDescent="0.25">
      <c r="M174" s="6"/>
    </row>
    <row r="175" spans="13:13" ht="10.5" x14ac:dyDescent="0.25">
      <c r="M175" s="6"/>
    </row>
    <row r="176" spans="13:13" ht="10.5" x14ac:dyDescent="0.25">
      <c r="M176" s="6"/>
    </row>
    <row r="177" spans="13:13" ht="10.5" x14ac:dyDescent="0.25">
      <c r="M177" s="6"/>
    </row>
    <row r="178" spans="13:13" ht="10.5" x14ac:dyDescent="0.25">
      <c r="M178" s="6"/>
    </row>
    <row r="179" spans="13:13" ht="10.5" x14ac:dyDescent="0.25">
      <c r="M179" s="6"/>
    </row>
    <row r="180" spans="13:13" ht="10.5" x14ac:dyDescent="0.25">
      <c r="M180" s="6"/>
    </row>
    <row r="181" spans="13:13" ht="10.5" x14ac:dyDescent="0.25">
      <c r="M181" s="6"/>
    </row>
    <row r="182" spans="13:13" ht="10.5" x14ac:dyDescent="0.25">
      <c r="M182" s="6"/>
    </row>
    <row r="183" spans="13:13" ht="10.5" x14ac:dyDescent="0.25">
      <c r="M183" s="6"/>
    </row>
    <row r="184" spans="13:13" ht="10.5" x14ac:dyDescent="0.25">
      <c r="M184" s="6"/>
    </row>
    <row r="185" spans="13:13" ht="10.5" x14ac:dyDescent="0.25">
      <c r="M185" s="6"/>
    </row>
    <row r="186" spans="13:13" ht="10.5" x14ac:dyDescent="0.25">
      <c r="M186" s="6"/>
    </row>
    <row r="187" spans="13:13" ht="10.5" x14ac:dyDescent="0.25">
      <c r="M187" s="6"/>
    </row>
    <row r="188" spans="13:13" ht="10.5" x14ac:dyDescent="0.25">
      <c r="M188" s="6"/>
    </row>
    <row r="189" spans="13:13" ht="10.5" x14ac:dyDescent="0.25">
      <c r="M189" s="6"/>
    </row>
    <row r="190" spans="13:13" ht="10.5" x14ac:dyDescent="0.25">
      <c r="M190" s="6"/>
    </row>
    <row r="191" spans="13:13" ht="10.5" x14ac:dyDescent="0.25">
      <c r="M191" s="6"/>
    </row>
    <row r="192" spans="13:13" ht="10.5" x14ac:dyDescent="0.25">
      <c r="M192" s="6"/>
    </row>
    <row r="193" spans="13:13" ht="10.5" x14ac:dyDescent="0.25">
      <c r="M193" s="6"/>
    </row>
    <row r="194" spans="13:13" ht="10.5" x14ac:dyDescent="0.25">
      <c r="M194" s="6"/>
    </row>
    <row r="195" spans="13:13" ht="10.5" x14ac:dyDescent="0.25">
      <c r="M195" s="6"/>
    </row>
    <row r="196" spans="13:13" ht="10.5" x14ac:dyDescent="0.25">
      <c r="M196" s="6"/>
    </row>
    <row r="197" spans="13:13" ht="10.5" x14ac:dyDescent="0.25">
      <c r="M197" s="6"/>
    </row>
    <row r="198" spans="13:13" ht="10.5" x14ac:dyDescent="0.25">
      <c r="M198" s="6"/>
    </row>
    <row r="199" spans="13:13" ht="10.5" x14ac:dyDescent="0.25">
      <c r="M199" s="6"/>
    </row>
    <row r="200" spans="13:13" ht="10.5" x14ac:dyDescent="0.25">
      <c r="M200" s="6"/>
    </row>
    <row r="201" spans="13:13" ht="10.5" x14ac:dyDescent="0.25">
      <c r="M201" s="6"/>
    </row>
    <row r="202" spans="13:13" ht="10.5" x14ac:dyDescent="0.25">
      <c r="M202" s="6"/>
    </row>
    <row r="203" spans="13:13" ht="10.5" x14ac:dyDescent="0.25">
      <c r="M203" s="6"/>
    </row>
    <row r="204" spans="13:13" ht="10.5" x14ac:dyDescent="0.25">
      <c r="M204" s="6"/>
    </row>
    <row r="205" spans="13:13" ht="10.5" x14ac:dyDescent="0.25">
      <c r="M205" s="6"/>
    </row>
    <row r="206" spans="13:13" ht="10.5" x14ac:dyDescent="0.25">
      <c r="M206" s="6"/>
    </row>
    <row r="207" spans="13:13" ht="10.5" x14ac:dyDescent="0.25">
      <c r="M207" s="6"/>
    </row>
    <row r="208" spans="13:13" ht="10.5" x14ac:dyDescent="0.25">
      <c r="M208" s="6"/>
    </row>
    <row r="209" spans="13:13" ht="10.5" x14ac:dyDescent="0.25">
      <c r="M209" s="6"/>
    </row>
    <row r="210" spans="13:13" ht="10.5" x14ac:dyDescent="0.25">
      <c r="M210" s="6"/>
    </row>
    <row r="211" spans="13:13" ht="10.5" x14ac:dyDescent="0.25">
      <c r="M211" s="6"/>
    </row>
    <row r="212" spans="13:13" ht="10.5" x14ac:dyDescent="0.25">
      <c r="M212" s="6"/>
    </row>
    <row r="213" spans="13:13" ht="10.5" x14ac:dyDescent="0.25">
      <c r="M213" s="6"/>
    </row>
    <row r="214" spans="13:13" ht="10.5" x14ac:dyDescent="0.25">
      <c r="M214" s="6"/>
    </row>
    <row r="215" spans="13:13" ht="10.5" x14ac:dyDescent="0.25">
      <c r="M215" s="6"/>
    </row>
    <row r="216" spans="13:13" ht="10.5" x14ac:dyDescent="0.25">
      <c r="M216" s="6"/>
    </row>
    <row r="217" spans="13:13" ht="10.5" x14ac:dyDescent="0.25">
      <c r="M217" s="6"/>
    </row>
    <row r="218" spans="13:13" ht="10.5" x14ac:dyDescent="0.25">
      <c r="M218" s="6"/>
    </row>
    <row r="219" spans="13:13" ht="10.5" x14ac:dyDescent="0.25">
      <c r="M219" s="6"/>
    </row>
    <row r="220" spans="13:13" ht="10.5" x14ac:dyDescent="0.25">
      <c r="M220" s="6"/>
    </row>
    <row r="221" spans="13:13" ht="10.5" x14ac:dyDescent="0.25">
      <c r="M221" s="6"/>
    </row>
    <row r="222" spans="13:13" ht="10.5" x14ac:dyDescent="0.25">
      <c r="M222" s="6"/>
    </row>
    <row r="223" spans="13:13" ht="10.5" x14ac:dyDescent="0.25">
      <c r="M223" s="6"/>
    </row>
    <row r="224" spans="13:13" ht="10.5" x14ac:dyDescent="0.25">
      <c r="M224" s="6"/>
    </row>
    <row r="225" spans="13:13" ht="10.5" x14ac:dyDescent="0.25">
      <c r="M225" s="6"/>
    </row>
    <row r="226" spans="13:13" ht="10.5" x14ac:dyDescent="0.25">
      <c r="M226" s="6"/>
    </row>
    <row r="227" spans="13:13" ht="10.5" x14ac:dyDescent="0.25">
      <c r="M227" s="6"/>
    </row>
    <row r="228" spans="13:13" ht="10.5" x14ac:dyDescent="0.25">
      <c r="M228" s="6"/>
    </row>
    <row r="229" spans="13:13" ht="10.5" x14ac:dyDescent="0.25">
      <c r="M229" s="6"/>
    </row>
    <row r="230" spans="13:13" ht="10.5" x14ac:dyDescent="0.25">
      <c r="M230" s="6"/>
    </row>
    <row r="231" spans="13:13" ht="10.5" x14ac:dyDescent="0.25">
      <c r="M231" s="6"/>
    </row>
    <row r="232" spans="13:13" ht="10.5" x14ac:dyDescent="0.25">
      <c r="M232" s="6"/>
    </row>
    <row r="233" spans="13:13" ht="10.5" x14ac:dyDescent="0.25">
      <c r="M233" s="6"/>
    </row>
    <row r="234" spans="13:13" ht="10.5" x14ac:dyDescent="0.25">
      <c r="M234" s="6"/>
    </row>
    <row r="235" spans="13:13" ht="10.5" x14ac:dyDescent="0.25">
      <c r="M235" s="6"/>
    </row>
    <row r="236" spans="13:13" ht="10.5" x14ac:dyDescent="0.25">
      <c r="M236" s="6"/>
    </row>
    <row r="237" spans="13:13" ht="10.5" x14ac:dyDescent="0.25">
      <c r="M237" s="6"/>
    </row>
    <row r="238" spans="13:13" ht="10.5" x14ac:dyDescent="0.25">
      <c r="M238" s="6"/>
    </row>
    <row r="239" spans="13:13" ht="10.5" x14ac:dyDescent="0.25">
      <c r="M239" s="6"/>
    </row>
    <row r="240" spans="13:13" ht="10.5" x14ac:dyDescent="0.25">
      <c r="M240" s="6"/>
    </row>
    <row r="241" spans="13:13" ht="10.5" x14ac:dyDescent="0.25">
      <c r="M241" s="6"/>
    </row>
    <row r="242" spans="13:13" ht="10.5" x14ac:dyDescent="0.25">
      <c r="M242" s="6"/>
    </row>
    <row r="243" spans="13:13" ht="10.5" x14ac:dyDescent="0.25">
      <c r="M243" s="6"/>
    </row>
    <row r="244" spans="13:13" ht="10.5" x14ac:dyDescent="0.25">
      <c r="M244" s="6"/>
    </row>
    <row r="245" spans="13:13" ht="10.5" x14ac:dyDescent="0.25">
      <c r="M245" s="6"/>
    </row>
    <row r="246" spans="13:13" ht="10.5" x14ac:dyDescent="0.25">
      <c r="M246" s="6"/>
    </row>
    <row r="247" spans="13:13" ht="10.5" x14ac:dyDescent="0.25">
      <c r="M247" s="6"/>
    </row>
    <row r="248" spans="13:13" ht="10.5" x14ac:dyDescent="0.25">
      <c r="M248" s="6"/>
    </row>
    <row r="249" spans="13:13" ht="10.5" x14ac:dyDescent="0.25">
      <c r="M249" s="6"/>
    </row>
    <row r="250" spans="13:13" ht="10.5" x14ac:dyDescent="0.25">
      <c r="M250" s="6"/>
    </row>
    <row r="251" spans="13:13" ht="10.5" x14ac:dyDescent="0.25">
      <c r="M251" s="6"/>
    </row>
    <row r="252" spans="13:13" ht="10.5" x14ac:dyDescent="0.25">
      <c r="M252" s="6"/>
    </row>
    <row r="253" spans="13:13" ht="10.5" x14ac:dyDescent="0.25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3" customWidth="1"/>
    <col min="3" max="4" width="9.1796875" style="13"/>
    <col min="5" max="5" width="11" style="13" customWidth="1"/>
    <col min="6" max="6" width="9.1796875" style="13" hidden="1" customWidth="1"/>
    <col min="7" max="7" width="9.1796875" style="12" hidden="1" customWidth="1"/>
    <col min="8" max="16384" width="9.1796875" style="12"/>
  </cols>
  <sheetData>
    <row r="1" spans="1:9" ht="31.5" x14ac:dyDescent="0.25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5">
      <c r="A2" s="17">
        <v>1</v>
      </c>
      <c r="B2" s="18" t="s">
        <v>154</v>
      </c>
      <c r="C2" s="18">
        <v>10</v>
      </c>
      <c r="D2" s="20">
        <v>47</v>
      </c>
      <c r="E2" s="23"/>
      <c r="F2" s="13">
        <v>1</v>
      </c>
      <c r="G2" s="12">
        <v>1</v>
      </c>
    </row>
    <row r="3" spans="1:9" x14ac:dyDescent="0.25">
      <c r="A3" s="17">
        <f>IF(B3="","",F3)</f>
        <v>2</v>
      </c>
      <c r="B3" s="18" t="s">
        <v>151</v>
      </c>
      <c r="C3" s="18">
        <v>9</v>
      </c>
      <c r="D3" s="20">
        <v>39</v>
      </c>
      <c r="E3" s="23"/>
      <c r="F3" s="13">
        <f>IF(D3=D2,A2,G3)</f>
        <v>2</v>
      </c>
      <c r="G3" s="12">
        <f>SUM(G2+1)</f>
        <v>2</v>
      </c>
    </row>
    <row r="4" spans="1:9" x14ac:dyDescent="0.25">
      <c r="A4" s="17">
        <f t="shared" ref="A4:A67" si="0">IF(B4="","",F4)</f>
        <v>3</v>
      </c>
      <c r="B4" s="18" t="s">
        <v>147</v>
      </c>
      <c r="C4" s="18">
        <v>9</v>
      </c>
      <c r="D4" s="20">
        <v>37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5">
      <c r="A5" s="17">
        <f t="shared" si="0"/>
        <v>4</v>
      </c>
      <c r="B5" s="18" t="s">
        <v>153</v>
      </c>
      <c r="C5" s="18">
        <v>10</v>
      </c>
      <c r="D5" s="20">
        <v>34</v>
      </c>
      <c r="E5" s="23"/>
      <c r="F5" s="13">
        <f t="shared" si="1"/>
        <v>4</v>
      </c>
      <c r="G5" s="12">
        <f t="shared" si="2"/>
        <v>4</v>
      </c>
    </row>
    <row r="6" spans="1:9" x14ac:dyDescent="0.25">
      <c r="A6" s="17">
        <f t="shared" si="0"/>
        <v>5</v>
      </c>
      <c r="B6" s="18" t="s">
        <v>237</v>
      </c>
      <c r="C6" s="18">
        <v>10</v>
      </c>
      <c r="D6" s="20">
        <v>33</v>
      </c>
      <c r="E6" s="23"/>
      <c r="F6" s="13">
        <f t="shared" si="1"/>
        <v>5</v>
      </c>
      <c r="G6" s="12">
        <f t="shared" si="2"/>
        <v>5</v>
      </c>
    </row>
    <row r="7" spans="1:9" x14ac:dyDescent="0.25">
      <c r="A7" s="17">
        <f t="shared" si="0"/>
        <v>6</v>
      </c>
      <c r="B7" s="18" t="s">
        <v>158</v>
      </c>
      <c r="C7" s="18">
        <v>9</v>
      </c>
      <c r="D7" s="20">
        <v>32</v>
      </c>
      <c r="E7" s="23"/>
      <c r="F7" s="13">
        <f t="shared" si="1"/>
        <v>6</v>
      </c>
      <c r="G7" s="12">
        <f t="shared" si="2"/>
        <v>6</v>
      </c>
    </row>
    <row r="8" spans="1:9" x14ac:dyDescent="0.25">
      <c r="A8" s="17">
        <f t="shared" si="0"/>
        <v>7</v>
      </c>
      <c r="B8" s="18" t="s">
        <v>165</v>
      </c>
      <c r="C8" s="18">
        <v>10</v>
      </c>
      <c r="D8" s="20">
        <v>31</v>
      </c>
      <c r="E8" s="23"/>
      <c r="F8" s="13">
        <f t="shared" si="1"/>
        <v>7</v>
      </c>
      <c r="G8" s="12">
        <f t="shared" si="2"/>
        <v>7</v>
      </c>
    </row>
    <row r="9" spans="1:9" x14ac:dyDescent="0.25">
      <c r="A9" s="17">
        <f t="shared" si="0"/>
        <v>8</v>
      </c>
      <c r="B9" s="18" t="s">
        <v>149</v>
      </c>
      <c r="C9" s="18">
        <v>7</v>
      </c>
      <c r="D9" s="20">
        <v>30</v>
      </c>
      <c r="E9" s="23"/>
      <c r="F9" s="13">
        <f t="shared" si="1"/>
        <v>8</v>
      </c>
      <c r="G9" s="12">
        <f t="shared" si="2"/>
        <v>8</v>
      </c>
    </row>
    <row r="10" spans="1:9" x14ac:dyDescent="0.25">
      <c r="A10" s="17">
        <f t="shared" si="0"/>
        <v>8</v>
      </c>
      <c r="B10" s="18" t="s">
        <v>185</v>
      </c>
      <c r="C10" s="18">
        <v>10</v>
      </c>
      <c r="D10" s="20">
        <v>30</v>
      </c>
      <c r="E10" s="23"/>
      <c r="F10" s="13">
        <f t="shared" si="1"/>
        <v>8</v>
      </c>
      <c r="G10" s="12">
        <f t="shared" si="2"/>
        <v>9</v>
      </c>
    </row>
    <row r="11" spans="1:9" x14ac:dyDescent="0.25">
      <c r="A11" s="17">
        <f t="shared" si="0"/>
        <v>10</v>
      </c>
      <c r="B11" s="18" t="s">
        <v>162</v>
      </c>
      <c r="C11" s="18">
        <v>9</v>
      </c>
      <c r="D11" s="20">
        <v>29</v>
      </c>
      <c r="E11" s="23"/>
      <c r="F11" s="13">
        <f t="shared" si="1"/>
        <v>10</v>
      </c>
      <c r="G11" s="12">
        <f t="shared" si="2"/>
        <v>10</v>
      </c>
    </row>
    <row r="12" spans="1:9" x14ac:dyDescent="0.25">
      <c r="A12" s="17">
        <f t="shared" si="0"/>
        <v>10</v>
      </c>
      <c r="B12" s="18" t="s">
        <v>164</v>
      </c>
      <c r="C12" s="18">
        <v>10</v>
      </c>
      <c r="D12" s="20">
        <v>29</v>
      </c>
      <c r="E12" s="23"/>
      <c r="F12" s="13">
        <f t="shared" si="1"/>
        <v>10</v>
      </c>
      <c r="G12" s="12">
        <f t="shared" si="2"/>
        <v>11</v>
      </c>
    </row>
    <row r="13" spans="1:9" x14ac:dyDescent="0.25">
      <c r="A13" s="17">
        <f t="shared" si="0"/>
        <v>10</v>
      </c>
      <c r="B13" s="18" t="s">
        <v>191</v>
      </c>
      <c r="C13" s="18">
        <v>10</v>
      </c>
      <c r="D13" s="20">
        <v>29</v>
      </c>
      <c r="E13" s="23"/>
      <c r="F13" s="13">
        <f t="shared" si="1"/>
        <v>10</v>
      </c>
      <c r="G13" s="12">
        <f t="shared" si="2"/>
        <v>12</v>
      </c>
    </row>
    <row r="14" spans="1:9" x14ac:dyDescent="0.25">
      <c r="A14" s="17">
        <f t="shared" si="0"/>
        <v>13</v>
      </c>
      <c r="B14" s="18" t="s">
        <v>180</v>
      </c>
      <c r="C14" s="18">
        <v>10</v>
      </c>
      <c r="D14" s="20">
        <v>28</v>
      </c>
      <c r="E14" s="23"/>
      <c r="F14" s="13">
        <f t="shared" si="1"/>
        <v>13</v>
      </c>
      <c r="G14" s="12">
        <f t="shared" si="2"/>
        <v>13</v>
      </c>
    </row>
    <row r="15" spans="1:9" x14ac:dyDescent="0.25">
      <c r="A15" s="17">
        <f t="shared" si="0"/>
        <v>14</v>
      </c>
      <c r="B15" s="18" t="s">
        <v>195</v>
      </c>
      <c r="C15" s="18">
        <v>10</v>
      </c>
      <c r="D15" s="20">
        <v>27</v>
      </c>
      <c r="E15" s="23"/>
      <c r="F15" s="13">
        <f t="shared" si="1"/>
        <v>14</v>
      </c>
      <c r="G15" s="12">
        <f t="shared" si="2"/>
        <v>14</v>
      </c>
    </row>
    <row r="16" spans="1:9" x14ac:dyDescent="0.25">
      <c r="A16" s="17">
        <f t="shared" si="0"/>
        <v>15</v>
      </c>
      <c r="B16" s="18" t="s">
        <v>155</v>
      </c>
      <c r="C16" s="18">
        <v>7</v>
      </c>
      <c r="D16" s="20">
        <v>26</v>
      </c>
      <c r="E16" s="23"/>
      <c r="F16" s="13">
        <f t="shared" si="1"/>
        <v>15</v>
      </c>
      <c r="G16" s="12">
        <f t="shared" si="2"/>
        <v>15</v>
      </c>
    </row>
    <row r="17" spans="1:7" x14ac:dyDescent="0.25">
      <c r="A17" s="17">
        <f t="shared" si="0"/>
        <v>16</v>
      </c>
      <c r="B17" s="18" t="s">
        <v>152</v>
      </c>
      <c r="C17" s="18">
        <v>10</v>
      </c>
      <c r="D17" s="20">
        <v>25</v>
      </c>
      <c r="E17" s="23"/>
      <c r="F17" s="13">
        <f t="shared" si="1"/>
        <v>16</v>
      </c>
      <c r="G17" s="12">
        <f t="shared" si="2"/>
        <v>16</v>
      </c>
    </row>
    <row r="18" spans="1:7" x14ac:dyDescent="0.25">
      <c r="A18" s="17">
        <f t="shared" si="0"/>
        <v>16</v>
      </c>
      <c r="B18" s="18" t="s">
        <v>142</v>
      </c>
      <c r="C18" s="18">
        <v>8</v>
      </c>
      <c r="D18" s="20">
        <v>25</v>
      </c>
      <c r="E18" s="23"/>
      <c r="F18" s="13">
        <f t="shared" si="1"/>
        <v>16</v>
      </c>
      <c r="G18" s="12">
        <f t="shared" si="2"/>
        <v>17</v>
      </c>
    </row>
    <row r="19" spans="1:7" x14ac:dyDescent="0.25">
      <c r="A19" s="17">
        <f t="shared" si="0"/>
        <v>18</v>
      </c>
      <c r="B19" s="18" t="s">
        <v>141</v>
      </c>
      <c r="C19" s="18">
        <v>9</v>
      </c>
      <c r="D19" s="20">
        <v>24</v>
      </c>
      <c r="E19" s="23"/>
      <c r="F19" s="13">
        <f t="shared" si="1"/>
        <v>18</v>
      </c>
      <c r="G19" s="12">
        <f t="shared" si="2"/>
        <v>18</v>
      </c>
    </row>
    <row r="20" spans="1:7" x14ac:dyDescent="0.25">
      <c r="A20" s="17">
        <f t="shared" si="0"/>
        <v>18</v>
      </c>
      <c r="B20" s="18" t="s">
        <v>144</v>
      </c>
      <c r="C20" s="18">
        <v>9</v>
      </c>
      <c r="D20" s="20">
        <v>24</v>
      </c>
      <c r="E20" s="23"/>
      <c r="F20" s="13">
        <f t="shared" si="1"/>
        <v>18</v>
      </c>
      <c r="G20" s="12">
        <f t="shared" si="2"/>
        <v>19</v>
      </c>
    </row>
    <row r="21" spans="1:7" x14ac:dyDescent="0.25">
      <c r="A21" s="17">
        <f t="shared" si="0"/>
        <v>20</v>
      </c>
      <c r="B21" s="18" t="s">
        <v>146</v>
      </c>
      <c r="C21" s="18">
        <v>8</v>
      </c>
      <c r="D21" s="20">
        <v>23</v>
      </c>
      <c r="E21" s="23"/>
      <c r="F21" s="13">
        <f t="shared" si="1"/>
        <v>20</v>
      </c>
      <c r="G21" s="12">
        <f t="shared" si="2"/>
        <v>20</v>
      </c>
    </row>
    <row r="22" spans="1:7" x14ac:dyDescent="0.25">
      <c r="A22" s="17">
        <f t="shared" si="0"/>
        <v>20</v>
      </c>
      <c r="B22" s="18" t="s">
        <v>188</v>
      </c>
      <c r="C22" s="18">
        <v>7</v>
      </c>
      <c r="D22" s="20">
        <v>23</v>
      </c>
      <c r="E22" s="23"/>
      <c r="F22" s="13">
        <f t="shared" si="1"/>
        <v>20</v>
      </c>
      <c r="G22" s="12">
        <f t="shared" si="2"/>
        <v>21</v>
      </c>
    </row>
    <row r="23" spans="1:7" x14ac:dyDescent="0.25">
      <c r="A23" s="17">
        <f t="shared" si="0"/>
        <v>22</v>
      </c>
      <c r="B23" s="18" t="s">
        <v>145</v>
      </c>
      <c r="C23" s="18">
        <v>8</v>
      </c>
      <c r="D23" s="20">
        <v>22</v>
      </c>
      <c r="E23" s="23"/>
      <c r="F23" s="13">
        <f t="shared" si="1"/>
        <v>22</v>
      </c>
      <c r="G23" s="12">
        <f t="shared" si="2"/>
        <v>22</v>
      </c>
    </row>
    <row r="24" spans="1:7" x14ac:dyDescent="0.25">
      <c r="A24" s="17">
        <f t="shared" si="0"/>
        <v>23</v>
      </c>
      <c r="B24" s="18" t="s">
        <v>157</v>
      </c>
      <c r="C24" s="18">
        <v>9</v>
      </c>
      <c r="D24" s="20">
        <v>20</v>
      </c>
      <c r="E24" s="23"/>
      <c r="F24" s="13">
        <f t="shared" si="1"/>
        <v>23</v>
      </c>
      <c r="G24" s="12">
        <f t="shared" si="2"/>
        <v>23</v>
      </c>
    </row>
    <row r="25" spans="1:7" x14ac:dyDescent="0.25">
      <c r="A25" s="17">
        <f t="shared" si="0"/>
        <v>23</v>
      </c>
      <c r="B25" s="18" t="s">
        <v>184</v>
      </c>
      <c r="C25" s="18">
        <v>9</v>
      </c>
      <c r="D25" s="20">
        <v>20</v>
      </c>
      <c r="E25" s="23"/>
      <c r="F25" s="13">
        <f t="shared" si="1"/>
        <v>23</v>
      </c>
      <c r="G25" s="12">
        <f t="shared" si="2"/>
        <v>24</v>
      </c>
    </row>
    <row r="26" spans="1:7" x14ac:dyDescent="0.25">
      <c r="A26" s="17">
        <f t="shared" si="0"/>
        <v>25</v>
      </c>
      <c r="B26" s="18" t="s">
        <v>226</v>
      </c>
      <c r="C26" s="18">
        <v>6</v>
      </c>
      <c r="D26" s="20">
        <v>19</v>
      </c>
      <c r="E26" s="23"/>
      <c r="F26" s="13">
        <f t="shared" si="1"/>
        <v>25</v>
      </c>
      <c r="G26" s="12">
        <f t="shared" si="2"/>
        <v>25</v>
      </c>
    </row>
    <row r="27" spans="1:7" x14ac:dyDescent="0.25">
      <c r="A27" s="17">
        <f t="shared" si="0"/>
        <v>26</v>
      </c>
      <c r="B27" s="18" t="s">
        <v>161</v>
      </c>
      <c r="C27" s="18">
        <v>10</v>
      </c>
      <c r="D27" s="20">
        <v>18</v>
      </c>
      <c r="E27" s="23"/>
      <c r="F27" s="13">
        <f t="shared" si="1"/>
        <v>26</v>
      </c>
      <c r="G27" s="12">
        <f t="shared" si="2"/>
        <v>26</v>
      </c>
    </row>
    <row r="28" spans="1:7" x14ac:dyDescent="0.25">
      <c r="A28" s="17">
        <f t="shared" si="0"/>
        <v>26</v>
      </c>
      <c r="B28" s="18" t="s">
        <v>189</v>
      </c>
      <c r="C28" s="18">
        <v>9</v>
      </c>
      <c r="D28" s="20">
        <v>18</v>
      </c>
      <c r="E28" s="23"/>
      <c r="F28" s="13">
        <f t="shared" si="1"/>
        <v>26</v>
      </c>
      <c r="G28" s="12">
        <f t="shared" si="2"/>
        <v>27</v>
      </c>
    </row>
    <row r="29" spans="1:7" x14ac:dyDescent="0.25">
      <c r="A29" s="17">
        <f t="shared" si="0"/>
        <v>26</v>
      </c>
      <c r="B29" s="18" t="s">
        <v>190</v>
      </c>
      <c r="C29" s="18">
        <v>9</v>
      </c>
      <c r="D29" s="20">
        <v>18</v>
      </c>
      <c r="E29" s="23"/>
      <c r="F29" s="13">
        <f t="shared" si="1"/>
        <v>26</v>
      </c>
      <c r="G29" s="12">
        <f t="shared" si="2"/>
        <v>28</v>
      </c>
    </row>
    <row r="30" spans="1:7" x14ac:dyDescent="0.25">
      <c r="A30" s="17">
        <f t="shared" si="0"/>
        <v>26</v>
      </c>
      <c r="B30" s="18" t="s">
        <v>225</v>
      </c>
      <c r="C30" s="18">
        <v>7</v>
      </c>
      <c r="D30" s="20">
        <v>18</v>
      </c>
      <c r="E30" s="23"/>
      <c r="F30" s="13">
        <f t="shared" si="1"/>
        <v>26</v>
      </c>
      <c r="G30" s="12">
        <f t="shared" si="2"/>
        <v>29</v>
      </c>
    </row>
    <row r="31" spans="1:7" x14ac:dyDescent="0.25">
      <c r="A31" s="17">
        <f t="shared" si="0"/>
        <v>30</v>
      </c>
      <c r="B31" s="18" t="s">
        <v>256</v>
      </c>
      <c r="C31" s="18">
        <v>8</v>
      </c>
      <c r="D31" s="20">
        <v>17</v>
      </c>
      <c r="E31" s="23"/>
      <c r="F31" s="13">
        <f t="shared" si="1"/>
        <v>30</v>
      </c>
      <c r="G31" s="12">
        <f t="shared" si="2"/>
        <v>30</v>
      </c>
    </row>
    <row r="32" spans="1:7" x14ac:dyDescent="0.25">
      <c r="A32" s="17">
        <f t="shared" si="0"/>
        <v>31</v>
      </c>
      <c r="B32" s="18" t="s">
        <v>187</v>
      </c>
      <c r="C32" s="18">
        <v>10</v>
      </c>
      <c r="D32" s="20">
        <v>15</v>
      </c>
      <c r="E32" s="23"/>
      <c r="F32" s="13">
        <f t="shared" si="1"/>
        <v>31</v>
      </c>
      <c r="G32" s="12">
        <f t="shared" si="2"/>
        <v>31</v>
      </c>
    </row>
    <row r="33" spans="1:7" x14ac:dyDescent="0.25">
      <c r="A33" s="17">
        <f t="shared" si="0"/>
        <v>31</v>
      </c>
      <c r="B33" s="18" t="s">
        <v>156</v>
      </c>
      <c r="C33" s="18">
        <v>9</v>
      </c>
      <c r="D33" s="20">
        <v>15</v>
      </c>
      <c r="E33" s="23"/>
      <c r="F33" s="13">
        <f t="shared" si="1"/>
        <v>31</v>
      </c>
      <c r="G33" s="12">
        <f t="shared" si="2"/>
        <v>32</v>
      </c>
    </row>
    <row r="34" spans="1:7" x14ac:dyDescent="0.25">
      <c r="A34" s="17">
        <f t="shared" si="0"/>
        <v>33</v>
      </c>
      <c r="B34" s="18" t="s">
        <v>160</v>
      </c>
      <c r="C34" s="18">
        <v>6</v>
      </c>
      <c r="D34" s="20">
        <v>14</v>
      </c>
      <c r="E34" s="23"/>
      <c r="F34" s="13">
        <f t="shared" si="1"/>
        <v>33</v>
      </c>
      <c r="G34" s="12">
        <f t="shared" si="2"/>
        <v>33</v>
      </c>
    </row>
    <row r="35" spans="1:7" x14ac:dyDescent="0.25">
      <c r="A35" s="17">
        <f t="shared" si="0"/>
        <v>33</v>
      </c>
      <c r="B35" s="18" t="s">
        <v>150</v>
      </c>
      <c r="C35" s="18">
        <v>7</v>
      </c>
      <c r="D35" s="20">
        <v>14</v>
      </c>
      <c r="E35" s="23"/>
      <c r="F35" s="13">
        <f t="shared" si="1"/>
        <v>33</v>
      </c>
      <c r="G35" s="12">
        <f t="shared" si="2"/>
        <v>34</v>
      </c>
    </row>
    <row r="36" spans="1:7" x14ac:dyDescent="0.25">
      <c r="A36" s="17">
        <f t="shared" si="0"/>
        <v>33</v>
      </c>
      <c r="B36" s="18" t="s">
        <v>163</v>
      </c>
      <c r="C36" s="18">
        <v>8</v>
      </c>
      <c r="D36" s="20">
        <v>14</v>
      </c>
      <c r="E36" s="23"/>
      <c r="F36" s="13">
        <f t="shared" si="1"/>
        <v>33</v>
      </c>
      <c r="G36" s="12">
        <f t="shared" si="2"/>
        <v>35</v>
      </c>
    </row>
    <row r="37" spans="1:7" x14ac:dyDescent="0.25">
      <c r="A37" s="17">
        <f t="shared" si="0"/>
        <v>36</v>
      </c>
      <c r="B37" s="18" t="s">
        <v>197</v>
      </c>
      <c r="C37" s="18">
        <v>9</v>
      </c>
      <c r="D37" s="20">
        <v>13</v>
      </c>
      <c r="E37" s="23"/>
      <c r="F37" s="13">
        <f t="shared" si="1"/>
        <v>36</v>
      </c>
      <c r="G37" s="12">
        <f t="shared" si="2"/>
        <v>36</v>
      </c>
    </row>
    <row r="38" spans="1:7" x14ac:dyDescent="0.25">
      <c r="A38" s="17">
        <f t="shared" si="0"/>
        <v>36</v>
      </c>
      <c r="B38" s="18" t="s">
        <v>183</v>
      </c>
      <c r="C38" s="18">
        <v>5</v>
      </c>
      <c r="D38" s="20">
        <v>13</v>
      </c>
      <c r="E38" s="23"/>
      <c r="F38" s="13">
        <f t="shared" si="1"/>
        <v>36</v>
      </c>
      <c r="G38" s="12">
        <f t="shared" si="2"/>
        <v>37</v>
      </c>
    </row>
    <row r="39" spans="1:7" x14ac:dyDescent="0.25">
      <c r="A39" s="17">
        <f t="shared" si="0"/>
        <v>38</v>
      </c>
      <c r="B39" s="18" t="s">
        <v>159</v>
      </c>
      <c r="C39" s="18">
        <v>6</v>
      </c>
      <c r="D39" s="20">
        <v>12</v>
      </c>
      <c r="E39" s="23"/>
      <c r="F39" s="13">
        <f t="shared" si="1"/>
        <v>38</v>
      </c>
      <c r="G39" s="12">
        <f t="shared" si="2"/>
        <v>38</v>
      </c>
    </row>
    <row r="40" spans="1:7" x14ac:dyDescent="0.25">
      <c r="A40" s="17">
        <f t="shared" si="0"/>
        <v>39</v>
      </c>
      <c r="B40" s="18" t="s">
        <v>200</v>
      </c>
      <c r="C40" s="18">
        <v>5</v>
      </c>
      <c r="D40" s="20">
        <v>11</v>
      </c>
      <c r="E40" s="23"/>
      <c r="F40" s="13">
        <f t="shared" si="1"/>
        <v>39</v>
      </c>
      <c r="G40" s="12">
        <f t="shared" si="2"/>
        <v>39</v>
      </c>
    </row>
    <row r="41" spans="1:7" x14ac:dyDescent="0.25">
      <c r="A41" s="17">
        <f t="shared" si="0"/>
        <v>39</v>
      </c>
      <c r="B41" s="18" t="s">
        <v>205</v>
      </c>
      <c r="C41" s="18">
        <v>9</v>
      </c>
      <c r="D41" s="20">
        <v>11</v>
      </c>
      <c r="E41" s="23"/>
      <c r="F41" s="13">
        <f t="shared" si="1"/>
        <v>39</v>
      </c>
      <c r="G41" s="12">
        <f t="shared" si="2"/>
        <v>40</v>
      </c>
    </row>
    <row r="42" spans="1:7" x14ac:dyDescent="0.25">
      <c r="A42" s="17">
        <f t="shared" si="0"/>
        <v>41</v>
      </c>
      <c r="B42" s="18" t="s">
        <v>286</v>
      </c>
      <c r="C42" s="18">
        <v>8</v>
      </c>
      <c r="D42" s="20">
        <v>10</v>
      </c>
      <c r="E42" s="23"/>
      <c r="F42" s="13">
        <f t="shared" si="1"/>
        <v>41</v>
      </c>
      <c r="G42" s="12">
        <f t="shared" si="2"/>
        <v>41</v>
      </c>
    </row>
    <row r="43" spans="1:7" x14ac:dyDescent="0.25">
      <c r="A43" s="17">
        <f t="shared" si="0"/>
        <v>41</v>
      </c>
      <c r="B43" s="18" t="s">
        <v>224</v>
      </c>
      <c r="C43" s="18">
        <v>6</v>
      </c>
      <c r="D43" s="20">
        <v>10</v>
      </c>
      <c r="E43" s="23"/>
      <c r="F43" s="13">
        <f t="shared" si="1"/>
        <v>41</v>
      </c>
      <c r="G43" s="12">
        <f t="shared" si="2"/>
        <v>42</v>
      </c>
    </row>
    <row r="44" spans="1:7" x14ac:dyDescent="0.25">
      <c r="A44" s="17">
        <f t="shared" si="0"/>
        <v>41</v>
      </c>
      <c r="B44" s="18" t="s">
        <v>274</v>
      </c>
      <c r="C44" s="18">
        <v>6</v>
      </c>
      <c r="D44" s="20">
        <v>10</v>
      </c>
      <c r="E44" s="23"/>
      <c r="F44" s="13">
        <f t="shared" si="1"/>
        <v>41</v>
      </c>
      <c r="G44" s="12">
        <f t="shared" si="2"/>
        <v>43</v>
      </c>
    </row>
    <row r="45" spans="1:7" x14ac:dyDescent="0.25">
      <c r="A45" s="17">
        <f t="shared" si="0"/>
        <v>44</v>
      </c>
      <c r="B45" s="18" t="s">
        <v>143</v>
      </c>
      <c r="C45" s="18">
        <v>5</v>
      </c>
      <c r="D45" s="20">
        <v>9</v>
      </c>
      <c r="E45" s="23"/>
      <c r="F45" s="13">
        <f t="shared" si="1"/>
        <v>44</v>
      </c>
      <c r="G45" s="12">
        <f t="shared" si="2"/>
        <v>44</v>
      </c>
    </row>
    <row r="46" spans="1:7" x14ac:dyDescent="0.25">
      <c r="A46" s="17">
        <f t="shared" si="0"/>
        <v>44</v>
      </c>
      <c r="B46" s="18" t="s">
        <v>186</v>
      </c>
      <c r="C46" s="18">
        <v>7</v>
      </c>
      <c r="D46" s="20">
        <v>9</v>
      </c>
      <c r="E46" s="23"/>
      <c r="F46" s="13">
        <f t="shared" si="1"/>
        <v>44</v>
      </c>
      <c r="G46" s="12">
        <f t="shared" si="2"/>
        <v>45</v>
      </c>
    </row>
    <row r="47" spans="1:7" x14ac:dyDescent="0.25">
      <c r="A47" s="17">
        <f t="shared" si="0"/>
        <v>46</v>
      </c>
      <c r="B47" s="18" t="s">
        <v>198</v>
      </c>
      <c r="C47" s="18">
        <v>5</v>
      </c>
      <c r="D47" s="20">
        <v>8</v>
      </c>
      <c r="E47" s="23"/>
      <c r="F47" s="13">
        <f t="shared" si="1"/>
        <v>46</v>
      </c>
      <c r="G47" s="12">
        <f t="shared" si="2"/>
        <v>46</v>
      </c>
    </row>
    <row r="48" spans="1:7" x14ac:dyDescent="0.25">
      <c r="A48" s="17">
        <f t="shared" si="0"/>
        <v>46</v>
      </c>
      <c r="B48" s="18" t="s">
        <v>148</v>
      </c>
      <c r="C48" s="18">
        <v>7</v>
      </c>
      <c r="D48" s="20">
        <v>8</v>
      </c>
      <c r="E48" s="23"/>
      <c r="F48" s="13">
        <f t="shared" si="1"/>
        <v>46</v>
      </c>
      <c r="G48" s="12">
        <f t="shared" si="2"/>
        <v>47</v>
      </c>
    </row>
    <row r="49" spans="1:7" x14ac:dyDescent="0.25">
      <c r="A49" s="17">
        <f t="shared" si="0"/>
        <v>46</v>
      </c>
      <c r="B49" s="18" t="s">
        <v>258</v>
      </c>
      <c r="C49" s="18">
        <v>2</v>
      </c>
      <c r="D49" s="20">
        <v>8</v>
      </c>
      <c r="E49" s="23"/>
      <c r="F49" s="13">
        <f t="shared" si="1"/>
        <v>46</v>
      </c>
      <c r="G49" s="12">
        <f t="shared" si="2"/>
        <v>48</v>
      </c>
    </row>
    <row r="50" spans="1:7" x14ac:dyDescent="0.25">
      <c r="A50" s="17">
        <f t="shared" si="0"/>
        <v>46</v>
      </c>
      <c r="B50" s="18" t="s">
        <v>239</v>
      </c>
      <c r="C50" s="18">
        <v>9</v>
      </c>
      <c r="D50" s="20">
        <v>8</v>
      </c>
      <c r="E50" s="23"/>
      <c r="F50" s="13">
        <f t="shared" si="1"/>
        <v>46</v>
      </c>
      <c r="G50" s="12">
        <f t="shared" si="2"/>
        <v>49</v>
      </c>
    </row>
    <row r="51" spans="1:7" x14ac:dyDescent="0.25">
      <c r="A51" s="17">
        <f t="shared" si="0"/>
        <v>50</v>
      </c>
      <c r="B51" s="18" t="s">
        <v>194</v>
      </c>
      <c r="C51" s="18">
        <v>7</v>
      </c>
      <c r="D51" s="20">
        <v>7</v>
      </c>
      <c r="E51" s="23"/>
      <c r="F51" s="13">
        <f t="shared" si="1"/>
        <v>50</v>
      </c>
      <c r="G51" s="12">
        <f t="shared" si="2"/>
        <v>50</v>
      </c>
    </row>
    <row r="52" spans="1:7" x14ac:dyDescent="0.25">
      <c r="A52" s="17">
        <f t="shared" si="0"/>
        <v>50</v>
      </c>
      <c r="B52" s="18" t="s">
        <v>232</v>
      </c>
      <c r="C52" s="18">
        <v>5</v>
      </c>
      <c r="D52" s="20">
        <v>7</v>
      </c>
      <c r="E52" s="23"/>
      <c r="F52" s="13">
        <f t="shared" si="1"/>
        <v>50</v>
      </c>
      <c r="G52" s="12">
        <f t="shared" si="2"/>
        <v>51</v>
      </c>
    </row>
    <row r="53" spans="1:7" x14ac:dyDescent="0.25">
      <c r="A53" s="17">
        <f t="shared" si="0"/>
        <v>50</v>
      </c>
      <c r="B53" s="18" t="s">
        <v>196</v>
      </c>
      <c r="C53" s="18">
        <v>3</v>
      </c>
      <c r="D53" s="20">
        <v>7</v>
      </c>
      <c r="E53" s="23"/>
      <c r="F53" s="13">
        <f t="shared" si="1"/>
        <v>50</v>
      </c>
      <c r="G53" s="12">
        <f t="shared" si="2"/>
        <v>52</v>
      </c>
    </row>
    <row r="54" spans="1:7" x14ac:dyDescent="0.25">
      <c r="A54" s="17">
        <f t="shared" si="0"/>
        <v>50</v>
      </c>
      <c r="B54" s="18" t="s">
        <v>181</v>
      </c>
      <c r="C54" s="18">
        <v>6</v>
      </c>
      <c r="D54" s="20">
        <v>7</v>
      </c>
      <c r="E54" s="23"/>
      <c r="F54" s="13">
        <f t="shared" si="1"/>
        <v>50</v>
      </c>
      <c r="G54" s="12">
        <f t="shared" si="2"/>
        <v>53</v>
      </c>
    </row>
    <row r="55" spans="1:7" x14ac:dyDescent="0.25">
      <c r="A55" s="17">
        <f t="shared" si="0"/>
        <v>50</v>
      </c>
      <c r="B55" s="18" t="s">
        <v>230</v>
      </c>
      <c r="C55" s="18">
        <v>3</v>
      </c>
      <c r="D55" s="20">
        <v>7</v>
      </c>
      <c r="E55" s="23"/>
      <c r="F55" s="13">
        <f t="shared" si="1"/>
        <v>50</v>
      </c>
      <c r="G55" s="12">
        <f t="shared" si="2"/>
        <v>54</v>
      </c>
    </row>
    <row r="56" spans="1:7" x14ac:dyDescent="0.25">
      <c r="A56" s="17">
        <f t="shared" si="0"/>
        <v>50</v>
      </c>
      <c r="B56" s="18" t="s">
        <v>255</v>
      </c>
      <c r="C56" s="18">
        <v>4</v>
      </c>
      <c r="D56" s="20">
        <v>7</v>
      </c>
      <c r="E56" s="23"/>
      <c r="F56" s="13">
        <f t="shared" si="1"/>
        <v>50</v>
      </c>
      <c r="G56" s="12">
        <f t="shared" si="2"/>
        <v>55</v>
      </c>
    </row>
    <row r="57" spans="1:7" x14ac:dyDescent="0.25">
      <c r="A57" s="17">
        <f t="shared" si="0"/>
        <v>56</v>
      </c>
      <c r="B57" s="18" t="s">
        <v>236</v>
      </c>
      <c r="C57" s="18">
        <v>4</v>
      </c>
      <c r="D57" s="20">
        <v>6</v>
      </c>
      <c r="E57" s="23"/>
      <c r="F57" s="13">
        <f t="shared" si="1"/>
        <v>56</v>
      </c>
      <c r="G57" s="12">
        <f t="shared" si="2"/>
        <v>56</v>
      </c>
    </row>
    <row r="58" spans="1:7" x14ac:dyDescent="0.25">
      <c r="A58" s="17">
        <f t="shared" si="0"/>
        <v>56</v>
      </c>
      <c r="B58" s="18" t="s">
        <v>233</v>
      </c>
      <c r="C58" s="18">
        <v>4</v>
      </c>
      <c r="D58" s="20">
        <v>6</v>
      </c>
      <c r="E58" s="23"/>
      <c r="F58" s="13">
        <f t="shared" si="1"/>
        <v>56</v>
      </c>
      <c r="G58" s="12">
        <f t="shared" si="2"/>
        <v>57</v>
      </c>
    </row>
    <row r="59" spans="1:7" x14ac:dyDescent="0.25">
      <c r="A59" s="17">
        <f t="shared" si="0"/>
        <v>58</v>
      </c>
      <c r="B59" s="18" t="s">
        <v>355</v>
      </c>
      <c r="C59" s="18">
        <v>2</v>
      </c>
      <c r="D59" s="20">
        <v>5</v>
      </c>
      <c r="E59" s="23"/>
      <c r="F59" s="13">
        <f t="shared" si="1"/>
        <v>58</v>
      </c>
      <c r="G59" s="12">
        <f t="shared" si="2"/>
        <v>58</v>
      </c>
    </row>
    <row r="60" spans="1:7" x14ac:dyDescent="0.25">
      <c r="A60" s="17">
        <f t="shared" si="0"/>
        <v>58</v>
      </c>
      <c r="B60" s="18" t="s">
        <v>227</v>
      </c>
      <c r="C60" s="18">
        <v>4</v>
      </c>
      <c r="D60" s="20">
        <v>5</v>
      </c>
      <c r="E60" s="23"/>
      <c r="F60" s="13">
        <f t="shared" si="1"/>
        <v>58</v>
      </c>
      <c r="G60" s="12">
        <f t="shared" si="2"/>
        <v>59</v>
      </c>
    </row>
    <row r="61" spans="1:7" x14ac:dyDescent="0.25">
      <c r="A61" s="17">
        <f t="shared" si="0"/>
        <v>60</v>
      </c>
      <c r="B61" s="18" t="s">
        <v>340</v>
      </c>
      <c r="C61" s="18">
        <v>2</v>
      </c>
      <c r="D61" s="20">
        <v>4</v>
      </c>
      <c r="E61" s="23"/>
      <c r="F61" s="13">
        <f t="shared" si="1"/>
        <v>60</v>
      </c>
      <c r="G61" s="12">
        <f t="shared" si="2"/>
        <v>60</v>
      </c>
    </row>
    <row r="62" spans="1:7" x14ac:dyDescent="0.25">
      <c r="A62" s="17">
        <f t="shared" si="0"/>
        <v>60</v>
      </c>
      <c r="B62" s="18" t="s">
        <v>234</v>
      </c>
      <c r="C62" s="18">
        <v>4</v>
      </c>
      <c r="D62" s="20">
        <v>4</v>
      </c>
      <c r="E62" s="23"/>
      <c r="F62" s="13">
        <f t="shared" si="1"/>
        <v>60</v>
      </c>
      <c r="G62" s="12">
        <f t="shared" si="2"/>
        <v>61</v>
      </c>
    </row>
    <row r="63" spans="1:7" x14ac:dyDescent="0.25">
      <c r="A63" s="17">
        <f t="shared" si="0"/>
        <v>60</v>
      </c>
      <c r="B63" s="18" t="s">
        <v>341</v>
      </c>
      <c r="C63" s="18">
        <v>2</v>
      </c>
      <c r="D63" s="20">
        <v>4</v>
      </c>
      <c r="E63" s="23"/>
      <c r="F63" s="13">
        <f t="shared" si="1"/>
        <v>60</v>
      </c>
      <c r="G63" s="12">
        <f t="shared" si="2"/>
        <v>62</v>
      </c>
    </row>
    <row r="64" spans="1:7" x14ac:dyDescent="0.25">
      <c r="A64" s="17">
        <f t="shared" si="0"/>
        <v>60</v>
      </c>
      <c r="B64" s="18" t="s">
        <v>254</v>
      </c>
      <c r="C64" s="18">
        <v>5</v>
      </c>
      <c r="D64" s="20">
        <v>4</v>
      </c>
      <c r="E64" s="23"/>
      <c r="F64" s="13">
        <f t="shared" si="1"/>
        <v>60</v>
      </c>
      <c r="G64" s="12">
        <f t="shared" si="2"/>
        <v>63</v>
      </c>
    </row>
    <row r="65" spans="1:7" x14ac:dyDescent="0.25">
      <c r="A65" s="17">
        <f t="shared" si="0"/>
        <v>64</v>
      </c>
      <c r="B65" s="18" t="s">
        <v>231</v>
      </c>
      <c r="C65" s="18">
        <v>2</v>
      </c>
      <c r="D65" s="20">
        <v>3</v>
      </c>
      <c r="E65" s="23"/>
      <c r="F65" s="13">
        <f t="shared" si="1"/>
        <v>64</v>
      </c>
      <c r="G65" s="12">
        <f t="shared" si="2"/>
        <v>64</v>
      </c>
    </row>
    <row r="66" spans="1:7" x14ac:dyDescent="0.25">
      <c r="A66" s="17">
        <f t="shared" si="0"/>
        <v>64</v>
      </c>
      <c r="B66" s="18" t="s">
        <v>342</v>
      </c>
      <c r="C66" s="18">
        <v>1</v>
      </c>
      <c r="D66" s="20">
        <v>3</v>
      </c>
      <c r="E66" s="23"/>
      <c r="F66" s="13">
        <f t="shared" si="1"/>
        <v>64</v>
      </c>
      <c r="G66" s="12">
        <f t="shared" si="2"/>
        <v>65</v>
      </c>
    </row>
    <row r="67" spans="1:7" x14ac:dyDescent="0.25">
      <c r="A67" s="17">
        <f t="shared" si="0"/>
        <v>64</v>
      </c>
      <c r="B67" s="18" t="s">
        <v>275</v>
      </c>
      <c r="C67" s="18">
        <v>4</v>
      </c>
      <c r="D67" s="20">
        <v>3</v>
      </c>
      <c r="E67" s="23"/>
      <c r="F67" s="13">
        <f t="shared" si="1"/>
        <v>64</v>
      </c>
      <c r="G67" s="12">
        <f t="shared" si="2"/>
        <v>66</v>
      </c>
    </row>
    <row r="68" spans="1:7" x14ac:dyDescent="0.25">
      <c r="A68" s="17">
        <f t="shared" ref="A68:A131" si="3">IF(B68="","",F68)</f>
        <v>64</v>
      </c>
      <c r="B68" s="18" t="s">
        <v>241</v>
      </c>
      <c r="C68" s="18">
        <v>4</v>
      </c>
      <c r="D68" s="20">
        <v>3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5">
      <c r="A69" s="17">
        <f t="shared" si="3"/>
        <v>64</v>
      </c>
      <c r="B69" s="18" t="s">
        <v>332</v>
      </c>
      <c r="C69" s="18">
        <v>3</v>
      </c>
      <c r="D69" s="20">
        <v>3</v>
      </c>
      <c r="E69" s="23"/>
      <c r="F69" s="13">
        <f t="shared" si="4"/>
        <v>64</v>
      </c>
      <c r="G69" s="12">
        <f t="shared" si="5"/>
        <v>68</v>
      </c>
    </row>
    <row r="70" spans="1:7" x14ac:dyDescent="0.25">
      <c r="A70" s="17">
        <f t="shared" si="3"/>
        <v>69</v>
      </c>
      <c r="B70" s="18" t="s">
        <v>304</v>
      </c>
      <c r="C70" s="18">
        <v>1</v>
      </c>
      <c r="D70" s="20">
        <v>2</v>
      </c>
      <c r="E70" s="23"/>
      <c r="F70" s="13">
        <f t="shared" si="4"/>
        <v>69</v>
      </c>
      <c r="G70" s="12">
        <f t="shared" si="5"/>
        <v>69</v>
      </c>
    </row>
    <row r="71" spans="1:7" x14ac:dyDescent="0.25">
      <c r="A71" s="17">
        <f t="shared" si="3"/>
        <v>69</v>
      </c>
      <c r="B71" s="18" t="s">
        <v>253</v>
      </c>
      <c r="C71" s="18">
        <v>2</v>
      </c>
      <c r="D71" s="20">
        <v>2</v>
      </c>
      <c r="E71" s="23"/>
      <c r="F71" s="13">
        <f t="shared" si="4"/>
        <v>69</v>
      </c>
      <c r="G71" s="12">
        <f t="shared" si="5"/>
        <v>70</v>
      </c>
    </row>
    <row r="72" spans="1:7" x14ac:dyDescent="0.25">
      <c r="A72" s="17">
        <f t="shared" si="3"/>
        <v>69</v>
      </c>
      <c r="B72" s="18" t="s">
        <v>166</v>
      </c>
      <c r="C72" s="18">
        <v>8</v>
      </c>
      <c r="D72" s="20">
        <v>2</v>
      </c>
      <c r="E72" s="23"/>
      <c r="F72" s="13">
        <f t="shared" si="4"/>
        <v>69</v>
      </c>
      <c r="G72" s="12">
        <f t="shared" si="5"/>
        <v>71</v>
      </c>
    </row>
    <row r="73" spans="1:7" x14ac:dyDescent="0.25">
      <c r="A73" s="17">
        <f t="shared" si="3"/>
        <v>69</v>
      </c>
      <c r="B73" s="18" t="s">
        <v>257</v>
      </c>
      <c r="C73" s="18">
        <v>4</v>
      </c>
      <c r="D73" s="20">
        <v>2</v>
      </c>
      <c r="E73" s="23"/>
      <c r="F73" s="13">
        <f t="shared" si="4"/>
        <v>69</v>
      </c>
      <c r="G73" s="12">
        <f t="shared" si="5"/>
        <v>72</v>
      </c>
    </row>
    <row r="74" spans="1:7" x14ac:dyDescent="0.25">
      <c r="A74" s="17">
        <f t="shared" si="3"/>
        <v>69</v>
      </c>
      <c r="B74" s="18" t="s">
        <v>228</v>
      </c>
      <c r="C74" s="18">
        <v>0</v>
      </c>
      <c r="D74" s="20">
        <v>2</v>
      </c>
      <c r="E74" s="23"/>
      <c r="F74" s="13">
        <f t="shared" si="4"/>
        <v>69</v>
      </c>
      <c r="G74" s="12">
        <f t="shared" si="5"/>
        <v>73</v>
      </c>
    </row>
    <row r="75" spans="1:7" x14ac:dyDescent="0.25">
      <c r="A75" s="17">
        <f t="shared" si="3"/>
        <v>74</v>
      </c>
      <c r="B75" s="18" t="s">
        <v>287</v>
      </c>
      <c r="C75" s="18">
        <v>0</v>
      </c>
      <c r="D75" s="20">
        <v>1</v>
      </c>
      <c r="E75" s="23"/>
      <c r="F75" s="13">
        <f t="shared" si="4"/>
        <v>74</v>
      </c>
      <c r="G75" s="12">
        <f t="shared" si="5"/>
        <v>74</v>
      </c>
    </row>
    <row r="76" spans="1:7" x14ac:dyDescent="0.25">
      <c r="A76" s="17">
        <f t="shared" si="3"/>
        <v>74</v>
      </c>
      <c r="B76" s="18" t="s">
        <v>238</v>
      </c>
      <c r="C76" s="18">
        <v>8</v>
      </c>
      <c r="D76" s="20">
        <v>1</v>
      </c>
      <c r="E76" s="23"/>
      <c r="F76" s="13">
        <f t="shared" si="4"/>
        <v>74</v>
      </c>
      <c r="G76" s="12">
        <f t="shared" si="5"/>
        <v>75</v>
      </c>
    </row>
    <row r="77" spans="1:7" x14ac:dyDescent="0.25">
      <c r="A77" s="17">
        <f t="shared" si="3"/>
        <v>74</v>
      </c>
      <c r="B77" s="18" t="s">
        <v>240</v>
      </c>
      <c r="C77" s="18">
        <v>1</v>
      </c>
      <c r="D77" s="20">
        <v>1</v>
      </c>
      <c r="E77" s="23"/>
      <c r="F77" s="13">
        <f t="shared" si="4"/>
        <v>74</v>
      </c>
      <c r="G77" s="12">
        <f t="shared" si="5"/>
        <v>76</v>
      </c>
    </row>
    <row r="78" spans="1:7" x14ac:dyDescent="0.25">
      <c r="A78" s="17">
        <f t="shared" si="3"/>
        <v>74</v>
      </c>
      <c r="B78" s="18" t="s">
        <v>204</v>
      </c>
      <c r="C78" s="18">
        <v>1</v>
      </c>
      <c r="D78" s="20">
        <v>1</v>
      </c>
      <c r="E78" s="23"/>
      <c r="F78" s="13">
        <f t="shared" si="4"/>
        <v>74</v>
      </c>
      <c r="G78" s="12">
        <f t="shared" si="5"/>
        <v>77</v>
      </c>
    </row>
    <row r="79" spans="1:7" x14ac:dyDescent="0.25">
      <c r="A79" s="17">
        <f t="shared" si="3"/>
        <v>74</v>
      </c>
      <c r="B79" s="18" t="s">
        <v>202</v>
      </c>
      <c r="C79" s="18">
        <v>1</v>
      </c>
      <c r="D79" s="20">
        <v>1</v>
      </c>
      <c r="E79" s="23"/>
      <c r="F79" s="13">
        <f t="shared" si="4"/>
        <v>74</v>
      </c>
      <c r="G79" s="12">
        <f t="shared" si="5"/>
        <v>78</v>
      </c>
    </row>
    <row r="80" spans="1:7" x14ac:dyDescent="0.25">
      <c r="A80" s="17">
        <f t="shared" si="3"/>
        <v>74</v>
      </c>
      <c r="B80" s="18" t="s">
        <v>203</v>
      </c>
      <c r="C80" s="18">
        <v>1</v>
      </c>
      <c r="D80" s="20">
        <v>1</v>
      </c>
      <c r="E80" s="23"/>
      <c r="F80" s="13">
        <f t="shared" si="4"/>
        <v>74</v>
      </c>
      <c r="G80" s="12">
        <f t="shared" si="5"/>
        <v>79</v>
      </c>
    </row>
    <row r="81" spans="1:7" x14ac:dyDescent="0.25">
      <c r="A81" s="17">
        <f t="shared" si="3"/>
        <v>74</v>
      </c>
      <c r="B81" s="18" t="s">
        <v>199</v>
      </c>
      <c r="C81" s="18">
        <v>1</v>
      </c>
      <c r="D81" s="20">
        <v>1</v>
      </c>
      <c r="E81" s="23"/>
      <c r="F81" s="13">
        <f t="shared" si="4"/>
        <v>74</v>
      </c>
      <c r="G81" s="12">
        <f t="shared" si="5"/>
        <v>80</v>
      </c>
    </row>
    <row r="82" spans="1:7" x14ac:dyDescent="0.25">
      <c r="A82" s="99" t="str">
        <f t="shared" si="3"/>
        <v/>
      </c>
      <c r="B82" s="39"/>
      <c r="C82" s="39"/>
      <c r="D82" s="23"/>
      <c r="E82" s="23"/>
      <c r="F82" s="13">
        <f t="shared" si="4"/>
        <v>81</v>
      </c>
      <c r="G82" s="12">
        <f t="shared" si="5"/>
        <v>81</v>
      </c>
    </row>
    <row r="83" spans="1:7" x14ac:dyDescent="0.25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5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5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5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5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5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5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5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5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5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5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5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5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5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5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5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5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5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5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5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5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5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5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5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5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5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5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5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5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5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5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5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5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5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5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5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5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5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5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5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5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5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5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5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5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5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5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5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5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5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5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5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5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5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5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5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5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5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5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5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5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5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5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xmlns:xlrd2="http://schemas.microsoft.com/office/spreadsheetml/2017/richdata2" ref="B2:D81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" customWidth="1"/>
    <col min="3" max="3" width="9.1796875" style="1"/>
    <col min="4" max="5" width="9.1796875" style="1" hidden="1" customWidth="1"/>
    <col min="6" max="16384" width="9.179687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5">
      <c r="A2" s="17">
        <v>1</v>
      </c>
      <c r="B2" s="18" t="s">
        <v>149</v>
      </c>
      <c r="C2" s="18">
        <v>4</v>
      </c>
      <c r="D2" s="5">
        <v>1</v>
      </c>
      <c r="E2" s="1">
        <v>1</v>
      </c>
    </row>
    <row r="3" spans="1:5" x14ac:dyDescent="0.25">
      <c r="A3" s="17">
        <f>IF(B3="","",D3)</f>
        <v>2</v>
      </c>
      <c r="B3" s="18" t="s">
        <v>180</v>
      </c>
      <c r="C3" s="18">
        <v>2</v>
      </c>
      <c r="D3" s="5">
        <f>IF(C3=C2,A2,E3)</f>
        <v>2</v>
      </c>
      <c r="E3" s="1">
        <f>SUM(E2+1)</f>
        <v>2</v>
      </c>
    </row>
    <row r="4" spans="1:5" x14ac:dyDescent="0.25">
      <c r="A4" s="17">
        <f t="shared" ref="A4:A67" si="0">IF(B4="","",D4)</f>
        <v>2</v>
      </c>
      <c r="B4" s="18" t="s">
        <v>151</v>
      </c>
      <c r="C4" s="18">
        <v>2</v>
      </c>
      <c r="D4" s="5">
        <f>IF(C4=C3,A3,E4)</f>
        <v>2</v>
      </c>
      <c r="E4" s="1">
        <f t="shared" ref="E4:E67" si="1">SUM(E3+1)</f>
        <v>3</v>
      </c>
    </row>
    <row r="5" spans="1:5" x14ac:dyDescent="0.25">
      <c r="A5" s="17">
        <f t="shared" si="0"/>
        <v>2</v>
      </c>
      <c r="B5" s="18" t="s">
        <v>154</v>
      </c>
      <c r="C5" s="18">
        <v>2</v>
      </c>
      <c r="D5" s="5">
        <f t="shared" ref="D5:D68" si="2">IF(C5=C4,A4,E5)</f>
        <v>2</v>
      </c>
      <c r="E5" s="1">
        <f t="shared" si="1"/>
        <v>4</v>
      </c>
    </row>
    <row r="6" spans="1:5" x14ac:dyDescent="0.25">
      <c r="A6" s="17">
        <f t="shared" si="0"/>
        <v>2</v>
      </c>
      <c r="B6" s="18" t="s">
        <v>237</v>
      </c>
      <c r="C6" s="18">
        <v>2</v>
      </c>
      <c r="D6" s="5">
        <f t="shared" si="2"/>
        <v>2</v>
      </c>
      <c r="E6" s="1">
        <f t="shared" si="1"/>
        <v>5</v>
      </c>
    </row>
    <row r="7" spans="1:5" x14ac:dyDescent="0.25">
      <c r="A7" s="17">
        <f t="shared" si="0"/>
        <v>2</v>
      </c>
      <c r="B7" s="18" t="s">
        <v>142</v>
      </c>
      <c r="C7" s="18">
        <v>2</v>
      </c>
      <c r="D7" s="5">
        <f t="shared" si="2"/>
        <v>2</v>
      </c>
      <c r="E7" s="1">
        <f t="shared" si="1"/>
        <v>6</v>
      </c>
    </row>
    <row r="8" spans="1:5" x14ac:dyDescent="0.25">
      <c r="A8" s="17">
        <f t="shared" si="0"/>
        <v>7</v>
      </c>
      <c r="B8" s="18" t="s">
        <v>150</v>
      </c>
      <c r="C8" s="18">
        <v>1</v>
      </c>
      <c r="D8" s="5">
        <f t="shared" si="2"/>
        <v>7</v>
      </c>
      <c r="E8" s="1">
        <f t="shared" si="1"/>
        <v>7</v>
      </c>
    </row>
    <row r="9" spans="1:5" x14ac:dyDescent="0.25">
      <c r="A9" s="17">
        <f t="shared" si="0"/>
        <v>7</v>
      </c>
      <c r="B9" s="18" t="s">
        <v>340</v>
      </c>
      <c r="C9" s="18">
        <v>1</v>
      </c>
      <c r="D9" s="5">
        <f t="shared" si="2"/>
        <v>7</v>
      </c>
      <c r="E9" s="1">
        <f t="shared" si="1"/>
        <v>8</v>
      </c>
    </row>
    <row r="10" spans="1:5" x14ac:dyDescent="0.25">
      <c r="A10" s="17">
        <f t="shared" si="0"/>
        <v>7</v>
      </c>
      <c r="B10" s="18" t="s">
        <v>226</v>
      </c>
      <c r="C10" s="18">
        <v>1</v>
      </c>
      <c r="D10" s="5">
        <f t="shared" si="2"/>
        <v>7</v>
      </c>
      <c r="E10" s="1">
        <f t="shared" si="1"/>
        <v>9</v>
      </c>
    </row>
    <row r="11" spans="1:5" x14ac:dyDescent="0.25">
      <c r="A11" s="17">
        <f t="shared" si="0"/>
        <v>7</v>
      </c>
      <c r="B11" s="18" t="s">
        <v>152</v>
      </c>
      <c r="C11" s="18">
        <v>1</v>
      </c>
      <c r="D11" s="5">
        <f t="shared" si="2"/>
        <v>7</v>
      </c>
      <c r="E11" s="1">
        <f t="shared" si="1"/>
        <v>10</v>
      </c>
    </row>
    <row r="12" spans="1:5" x14ac:dyDescent="0.25">
      <c r="A12" s="17">
        <f t="shared" si="0"/>
        <v>7</v>
      </c>
      <c r="B12" s="18" t="s">
        <v>143</v>
      </c>
      <c r="C12" s="18">
        <v>1</v>
      </c>
      <c r="D12" s="5">
        <f t="shared" si="2"/>
        <v>7</v>
      </c>
      <c r="E12" s="1">
        <f t="shared" si="1"/>
        <v>11</v>
      </c>
    </row>
    <row r="13" spans="1:5" x14ac:dyDescent="0.25">
      <c r="A13" s="17">
        <f t="shared" si="0"/>
        <v>7</v>
      </c>
      <c r="B13" s="18" t="s">
        <v>232</v>
      </c>
      <c r="C13" s="18">
        <v>1</v>
      </c>
      <c r="D13" s="5">
        <f t="shared" si="2"/>
        <v>7</v>
      </c>
      <c r="E13" s="1">
        <f t="shared" si="1"/>
        <v>12</v>
      </c>
    </row>
    <row r="14" spans="1:5" x14ac:dyDescent="0.25">
      <c r="A14" s="17">
        <f t="shared" si="0"/>
        <v>7</v>
      </c>
      <c r="B14" s="18" t="s">
        <v>147</v>
      </c>
      <c r="C14" s="18">
        <v>1</v>
      </c>
      <c r="D14" s="5">
        <f t="shared" si="2"/>
        <v>7</v>
      </c>
      <c r="E14" s="1">
        <f t="shared" si="1"/>
        <v>13</v>
      </c>
    </row>
    <row r="15" spans="1:5" x14ac:dyDescent="0.25">
      <c r="A15" s="17">
        <f t="shared" si="0"/>
        <v>7</v>
      </c>
      <c r="B15" s="18" t="s">
        <v>224</v>
      </c>
      <c r="C15" s="18">
        <v>1</v>
      </c>
      <c r="D15" s="5">
        <f t="shared" si="2"/>
        <v>7</v>
      </c>
      <c r="E15" s="1">
        <f t="shared" si="1"/>
        <v>14</v>
      </c>
    </row>
    <row r="16" spans="1:5" x14ac:dyDescent="0.25">
      <c r="A16" s="17">
        <f t="shared" si="0"/>
        <v>7</v>
      </c>
      <c r="B16" s="18" t="s">
        <v>165</v>
      </c>
      <c r="C16" s="18">
        <v>1</v>
      </c>
      <c r="D16" s="5">
        <f t="shared" si="2"/>
        <v>7</v>
      </c>
      <c r="E16" s="1">
        <f t="shared" si="1"/>
        <v>15</v>
      </c>
    </row>
    <row r="17" spans="1:5" x14ac:dyDescent="0.25">
      <c r="A17" s="17">
        <f t="shared" si="0"/>
        <v>7</v>
      </c>
      <c r="B17" s="18" t="s">
        <v>153</v>
      </c>
      <c r="C17" s="18">
        <v>1</v>
      </c>
      <c r="D17" s="5">
        <f t="shared" si="2"/>
        <v>7</v>
      </c>
      <c r="E17" s="1">
        <f t="shared" si="1"/>
        <v>16</v>
      </c>
    </row>
    <row r="18" spans="1:5" x14ac:dyDescent="0.25">
      <c r="A18" s="17">
        <f t="shared" si="0"/>
        <v>7</v>
      </c>
      <c r="B18" s="18" t="s">
        <v>195</v>
      </c>
      <c r="C18" s="18">
        <v>1</v>
      </c>
      <c r="D18" s="5">
        <f t="shared" si="2"/>
        <v>7</v>
      </c>
      <c r="E18" s="1">
        <f t="shared" si="1"/>
        <v>17</v>
      </c>
    </row>
    <row r="19" spans="1:5" x14ac:dyDescent="0.25">
      <c r="A19" s="17">
        <f t="shared" si="0"/>
        <v>7</v>
      </c>
      <c r="B19" s="18" t="s">
        <v>191</v>
      </c>
      <c r="C19" s="18">
        <v>1</v>
      </c>
      <c r="D19" s="5">
        <f t="shared" si="2"/>
        <v>7</v>
      </c>
      <c r="E19" s="1">
        <f t="shared" si="1"/>
        <v>18</v>
      </c>
    </row>
    <row r="20" spans="1:5" x14ac:dyDescent="0.25">
      <c r="A20" s="17">
        <f t="shared" si="0"/>
        <v>7</v>
      </c>
      <c r="B20" s="18" t="s">
        <v>184</v>
      </c>
      <c r="C20" s="18">
        <v>1</v>
      </c>
      <c r="D20" s="5">
        <f t="shared" si="2"/>
        <v>7</v>
      </c>
      <c r="E20" s="1">
        <f t="shared" si="1"/>
        <v>19</v>
      </c>
    </row>
    <row r="21" spans="1:5" x14ac:dyDescent="0.25">
      <c r="A21" s="17">
        <f t="shared" si="0"/>
        <v>7</v>
      </c>
      <c r="B21" s="18" t="s">
        <v>256</v>
      </c>
      <c r="C21" s="18">
        <v>1</v>
      </c>
      <c r="D21" s="5">
        <f t="shared" si="2"/>
        <v>7</v>
      </c>
      <c r="E21" s="1">
        <f t="shared" si="1"/>
        <v>20</v>
      </c>
    </row>
    <row r="22" spans="1:5" x14ac:dyDescent="0.25">
      <c r="A22" s="99" t="str">
        <f t="shared" si="0"/>
        <v/>
      </c>
      <c r="B22" s="39"/>
      <c r="C22" s="39"/>
      <c r="D22" s="5">
        <f t="shared" si="2"/>
        <v>21</v>
      </c>
      <c r="E22" s="1">
        <f t="shared" si="1"/>
        <v>21</v>
      </c>
    </row>
    <row r="23" spans="1:5" x14ac:dyDescent="0.25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5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5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5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5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5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5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5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5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5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5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5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5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5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5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5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5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5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5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5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5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5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5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5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5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5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5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5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5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5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5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5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5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5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5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5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5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5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5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5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5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5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5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5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5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5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5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5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5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5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5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5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5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5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5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5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5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5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5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5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5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5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5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5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5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5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5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5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5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5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5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5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5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5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5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5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5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5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5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5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5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5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5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5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5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5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5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5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5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5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5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5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5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5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5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5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5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5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5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5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5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5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5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5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5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5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5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5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5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5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5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5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5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5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5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5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5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5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5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5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5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5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5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21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138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6957</v>
      </c>
      <c r="EI3" s="18">
        <f t="shared" ref="EI3:EI14" si="4">SUM(E3+K3+Q3+W3+AC3+AI3+AO3+AU3+BA3+BG3+BM3+BS3+BY3+CE3+CK3+CQ3+CW3+DC3+DI3+DO3+DU3+EA3)</f>
        <v>604</v>
      </c>
      <c r="EJ3" s="19">
        <f t="shared" ref="EJ3:EJ14" si="5">IF(EH3=0,0,(SUM(EH3/EI3)*3))</f>
        <v>34.554635761589402</v>
      </c>
      <c r="EK3" s="20">
        <f>IF(EF3=0,0,(SUM(EH3/EF3)))</f>
        <v>434.8125</v>
      </c>
      <c r="EL3" s="20">
        <f>IF(ED3=0,0,SUM(EI3/ED3))</f>
        <v>86.285714285714292</v>
      </c>
      <c r="EM3" s="20">
        <f>IF(EF3=0,0,SUM(EI3/EF3))</f>
        <v>37.75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5</v>
      </c>
      <c r="EF4" s="18">
        <f t="shared" si="1"/>
        <v>25</v>
      </c>
      <c r="EG4" s="18">
        <f t="shared" si="2"/>
        <v>14</v>
      </c>
      <c r="EH4" s="18">
        <f t="shared" si="3"/>
        <v>12343</v>
      </c>
      <c r="EI4" s="18">
        <f t="shared" si="4"/>
        <v>761</v>
      </c>
      <c r="EJ4" s="19">
        <f t="shared" si="5"/>
        <v>48.65834428383706</v>
      </c>
      <c r="EK4" s="20">
        <f t="shared" ref="EK4:EK14" si="9">IF(EF4=0,0,(SUM(EH4/EF4)))</f>
        <v>493.72</v>
      </c>
      <c r="EL4" s="20">
        <f t="shared" ref="EL4:EL14" si="10">IF(ED4=0,0,SUM(EI4/ED4))</f>
        <v>76.099999999999994</v>
      </c>
      <c r="EM4" s="20">
        <f t="shared" ref="EM4:EM14" si="11">IF(EF4=0,0,SUM(EI4/EF4))</f>
        <v>30.44</v>
      </c>
      <c r="EN4" s="20">
        <f t="shared" si="6"/>
        <v>28</v>
      </c>
      <c r="EO4" s="20">
        <f t="shared" si="7"/>
        <v>2.8</v>
      </c>
      <c r="EP4" s="18">
        <f t="shared" ref="EP4:EP14" si="12">SUM(G4+M4+S4+Y4+AE4+AK4+AQ4+AW4+BC4+BI4+BO4+BU4+CA4+CG4+CM4+CS4+CY4+DE4+DK4+DQ4+DW4+EC4)</f>
        <v>2</v>
      </c>
    </row>
    <row r="5" spans="1:146" ht="10.5" x14ac:dyDescent="0.25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3</v>
      </c>
      <c r="EF5" s="18">
        <f t="shared" si="1"/>
        <v>16</v>
      </c>
      <c r="EG5" s="18">
        <f t="shared" si="2"/>
        <v>8</v>
      </c>
      <c r="EH5" s="18">
        <f t="shared" si="3"/>
        <v>7465</v>
      </c>
      <c r="EI5" s="18">
        <f t="shared" si="4"/>
        <v>508</v>
      </c>
      <c r="EJ5" s="19">
        <f t="shared" si="5"/>
        <v>44.084645669291341</v>
      </c>
      <c r="EK5" s="20">
        <f t="shared" si="9"/>
        <v>466.5625</v>
      </c>
      <c r="EL5" s="20">
        <f t="shared" si="10"/>
        <v>84.666666666666671</v>
      </c>
      <c r="EM5" s="20">
        <f t="shared" si="11"/>
        <v>31.75</v>
      </c>
      <c r="EN5" s="20">
        <f t="shared" si="6"/>
        <v>14</v>
      </c>
      <c r="EO5" s="20">
        <f t="shared" si="7"/>
        <v>2.3333333333333335</v>
      </c>
      <c r="EP5" s="18">
        <f t="shared" si="12"/>
        <v>0</v>
      </c>
    </row>
    <row r="6" spans="1:146" ht="10.5" x14ac:dyDescent="0.25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3</v>
      </c>
      <c r="EF6" s="18">
        <f t="shared" si="1"/>
        <v>25</v>
      </c>
      <c r="EG6" s="18">
        <f t="shared" si="2"/>
        <v>10</v>
      </c>
      <c r="EH6" s="18">
        <f t="shared" si="3"/>
        <v>11506</v>
      </c>
      <c r="EI6" s="18">
        <f t="shared" si="4"/>
        <v>790</v>
      </c>
      <c r="EJ6" s="19">
        <f t="shared" si="5"/>
        <v>43.69367088607595</v>
      </c>
      <c r="EK6" s="20">
        <f t="shared" si="9"/>
        <v>460.24</v>
      </c>
      <c r="EL6" s="20">
        <f t="shared" si="10"/>
        <v>79</v>
      </c>
      <c r="EM6" s="20">
        <f t="shared" si="11"/>
        <v>31.6</v>
      </c>
      <c r="EN6" s="20">
        <f t="shared" si="6"/>
        <v>18</v>
      </c>
      <c r="EO6" s="20">
        <f t="shared" si="7"/>
        <v>1.8</v>
      </c>
      <c r="EP6" s="18">
        <f t="shared" si="12"/>
        <v>0</v>
      </c>
    </row>
    <row r="7" spans="1:146" ht="10.5" x14ac:dyDescent="0.25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7</v>
      </c>
      <c r="EF7" s="18">
        <f t="shared" si="1"/>
        <v>24</v>
      </c>
      <c r="EG7" s="18">
        <f t="shared" si="2"/>
        <v>16</v>
      </c>
      <c r="EH7" s="18">
        <f t="shared" si="3"/>
        <v>11807</v>
      </c>
      <c r="EI7" s="18">
        <f t="shared" si="4"/>
        <v>629</v>
      </c>
      <c r="EJ7" s="19">
        <f t="shared" si="5"/>
        <v>56.313195548489674</v>
      </c>
      <c r="EK7" s="20">
        <f t="shared" si="9"/>
        <v>491.95833333333331</v>
      </c>
      <c r="EL7" s="20">
        <f t="shared" si="10"/>
        <v>62.9</v>
      </c>
      <c r="EM7" s="20">
        <f t="shared" si="11"/>
        <v>26.208333333333332</v>
      </c>
      <c r="EN7" s="20">
        <f t="shared" si="6"/>
        <v>27</v>
      </c>
      <c r="EO7" s="20">
        <f t="shared" si="7"/>
        <v>2.7</v>
      </c>
      <c r="EP7" s="18">
        <f t="shared" si="12"/>
        <v>1</v>
      </c>
    </row>
    <row r="8" spans="1:146" ht="10.5" x14ac:dyDescent="0.25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8</v>
      </c>
      <c r="EF8" s="18">
        <f t="shared" si="1"/>
        <v>20</v>
      </c>
      <c r="EG8" s="18">
        <f t="shared" si="2"/>
        <v>16</v>
      </c>
      <c r="EH8" s="18">
        <f t="shared" si="3"/>
        <v>9491</v>
      </c>
      <c r="EI8" s="18">
        <f t="shared" si="4"/>
        <v>507</v>
      </c>
      <c r="EJ8" s="19">
        <f t="shared" si="5"/>
        <v>56.159763313609467</v>
      </c>
      <c r="EK8" s="20">
        <f t="shared" si="9"/>
        <v>474.55</v>
      </c>
      <c r="EL8" s="20">
        <f t="shared" si="10"/>
        <v>56.333333333333336</v>
      </c>
      <c r="EM8" s="20">
        <f t="shared" si="11"/>
        <v>25.35</v>
      </c>
      <c r="EN8" s="20">
        <f t="shared" si="6"/>
        <v>29</v>
      </c>
      <c r="EO8" s="20">
        <f t="shared" si="7"/>
        <v>3.2222222222222223</v>
      </c>
      <c r="EP8" s="18">
        <f t="shared" si="12"/>
        <v>0</v>
      </c>
    </row>
    <row r="9" spans="1:146" ht="10.5" x14ac:dyDescent="0.25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8</v>
      </c>
      <c r="EE9" s="18">
        <f t="shared" si="0"/>
        <v>3</v>
      </c>
      <c r="EF9" s="18">
        <f t="shared" si="1"/>
        <v>18</v>
      </c>
      <c r="EG9" s="18">
        <f t="shared" si="2"/>
        <v>7</v>
      </c>
      <c r="EH9" s="18">
        <f t="shared" si="3"/>
        <v>8034</v>
      </c>
      <c r="EI9" s="18">
        <f t="shared" si="4"/>
        <v>572</v>
      </c>
      <c r="EJ9" s="19">
        <f t="shared" si="5"/>
        <v>42.136363636363633</v>
      </c>
      <c r="EK9" s="20">
        <f t="shared" si="9"/>
        <v>446.33333333333331</v>
      </c>
      <c r="EL9" s="20">
        <f t="shared" si="10"/>
        <v>71.5</v>
      </c>
      <c r="EM9" s="20">
        <f t="shared" si="11"/>
        <v>31.777777777777779</v>
      </c>
      <c r="EN9" s="20">
        <f t="shared" si="6"/>
        <v>10</v>
      </c>
      <c r="EO9" s="20">
        <f t="shared" si="7"/>
        <v>1.25</v>
      </c>
      <c r="EP9" s="18">
        <f t="shared" si="12"/>
        <v>0</v>
      </c>
    </row>
    <row r="10" spans="1:146" ht="10.5" x14ac:dyDescent="0.25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139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24</v>
      </c>
      <c r="EG3" s="18">
        <f t="shared" ref="EG3:EG14" si="2">SUM(D3+J3+P3+V3+AB3+AH3+AN3+AT3+AZ3+BF3+BL3+BR3+BX3+CD3+CJ3+CP3+CV3+DB3+DH3+DN3+DT3+DZ3)</f>
        <v>11</v>
      </c>
      <c r="EH3" s="18">
        <f t="shared" ref="EH3:EH14" si="3">SUM(B3+H3+N3+T3+Z3+AF3+AL3+AR3+AX3+BD3+BJ3+BP3+BV3+CB3+CH3+CN3+CT3+CZ3+DF3+DL3+DR3+DX3)</f>
        <v>10946</v>
      </c>
      <c r="EI3" s="18">
        <f t="shared" ref="EI3:EI14" si="4">SUM(E3+K3+Q3+W3+AC3+AI3+AO3+AU3+BA3+BG3+BM3+BS3+BY3+CE3+CK3+CQ3+CW3+DC3+DI3+DO3+DU3+EA3)</f>
        <v>626</v>
      </c>
      <c r="EJ3" s="19">
        <f t="shared" ref="EJ3:EJ14" si="5">IF(EH3=0,0,(SUM(EH3/EI3)*3))</f>
        <v>52.456869009584665</v>
      </c>
      <c r="EK3" s="20">
        <f>IF(EF3=0,0,(SUM(EH3/EF3)))</f>
        <v>456.08333333333331</v>
      </c>
      <c r="EL3" s="20">
        <f>IF(ED3=0,0,SUM(EI3/ED3))</f>
        <v>62.6</v>
      </c>
      <c r="EM3" s="20">
        <f>IF(EF3=0,0,SUM(EI3/EF3))</f>
        <v>26.083333333333332</v>
      </c>
      <c r="EN3" s="20">
        <f t="shared" ref="EN3:EN14" si="6">SUM(F3+L3+R3+X3+AD3+AJ3+AP3+AV3+BB3+BH3+BN3+BT3+BZ3+CF3+CL3+CR3+CX3+DD3+DJ3+DP3+DV3+EB3)</f>
        <v>25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1</v>
      </c>
    </row>
    <row r="4" spans="1:146" ht="10.5" x14ac:dyDescent="0.25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8</v>
      </c>
      <c r="EF4" s="18">
        <f t="shared" si="1"/>
        <v>20</v>
      </c>
      <c r="EG4" s="18">
        <f t="shared" si="2"/>
        <v>16</v>
      </c>
      <c r="EH4" s="18">
        <f t="shared" si="3"/>
        <v>9712</v>
      </c>
      <c r="EI4" s="18">
        <f t="shared" si="4"/>
        <v>469</v>
      </c>
      <c r="EJ4" s="19">
        <f t="shared" si="5"/>
        <v>62.123667377398725</v>
      </c>
      <c r="EK4" s="20">
        <f t="shared" ref="EK4:EK14" si="9">IF(EF4=0,0,(SUM(EH4/EF4)))</f>
        <v>485.6</v>
      </c>
      <c r="EL4" s="20">
        <f t="shared" ref="EL4:EL14" si="10">IF(ED4=0,0,SUM(EI4/ED4))</f>
        <v>52.111111111111114</v>
      </c>
      <c r="EM4" s="20">
        <f t="shared" ref="EM4:EM14" si="11">IF(EF4=0,0,SUM(EI4/EF4))</f>
        <v>23.45</v>
      </c>
      <c r="EN4" s="20">
        <f t="shared" si="6"/>
        <v>39</v>
      </c>
      <c r="EO4" s="20">
        <f t="shared" si="7"/>
        <v>4.333333333333333</v>
      </c>
      <c r="EP4" s="18">
        <f t="shared" ref="EP4:EP14" si="12">SUM(G4+M4+S4+Y4+AE4+AK4+AQ4+AW4+BC4+BI4+BO4+BU4+CA4+CG4+CM4+CS4+CY4+DE4+DK4+DQ4+DW4+EC4)</f>
        <v>2</v>
      </c>
    </row>
    <row r="5" spans="1:146" ht="10.5" x14ac:dyDescent="0.25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9</v>
      </c>
      <c r="EF5" s="18">
        <f t="shared" si="1"/>
        <v>21</v>
      </c>
      <c r="EG5" s="18">
        <f t="shared" si="2"/>
        <v>19</v>
      </c>
      <c r="EH5" s="18">
        <f t="shared" si="3"/>
        <v>10366</v>
      </c>
      <c r="EI5" s="18">
        <f t="shared" si="4"/>
        <v>502</v>
      </c>
      <c r="EJ5" s="19">
        <f t="shared" si="5"/>
        <v>61.948207171314742</v>
      </c>
      <c r="EK5" s="20">
        <f t="shared" si="9"/>
        <v>493.61904761904759</v>
      </c>
      <c r="EL5" s="20">
        <f t="shared" si="10"/>
        <v>50.2</v>
      </c>
      <c r="EM5" s="20">
        <f t="shared" si="11"/>
        <v>23.904761904761905</v>
      </c>
      <c r="EN5" s="20">
        <f t="shared" si="6"/>
        <v>34</v>
      </c>
      <c r="EO5" s="20">
        <f t="shared" si="7"/>
        <v>3.4</v>
      </c>
      <c r="EP5" s="18">
        <f t="shared" si="12"/>
        <v>1</v>
      </c>
    </row>
    <row r="6" spans="1:146" ht="10.5" x14ac:dyDescent="0.25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7</v>
      </c>
      <c r="EF6" s="18">
        <f t="shared" si="1"/>
        <v>25</v>
      </c>
      <c r="EG6" s="18">
        <f t="shared" si="2"/>
        <v>16</v>
      </c>
      <c r="EH6" s="18">
        <f t="shared" si="3"/>
        <v>12215</v>
      </c>
      <c r="EI6" s="18">
        <f t="shared" si="4"/>
        <v>676</v>
      </c>
      <c r="EJ6" s="19">
        <f t="shared" si="5"/>
        <v>54.208579881656803</v>
      </c>
      <c r="EK6" s="20">
        <f t="shared" si="9"/>
        <v>488.6</v>
      </c>
      <c r="EL6" s="20">
        <f t="shared" si="10"/>
        <v>67.599999999999994</v>
      </c>
      <c r="EM6" s="20">
        <f t="shared" si="11"/>
        <v>27.04</v>
      </c>
      <c r="EN6" s="20">
        <f t="shared" si="6"/>
        <v>31</v>
      </c>
      <c r="EO6" s="20">
        <f t="shared" si="7"/>
        <v>3.1</v>
      </c>
      <c r="EP6" s="18">
        <f t="shared" si="12"/>
        <v>1</v>
      </c>
    </row>
    <row r="7" spans="1:146" ht="10.5" x14ac:dyDescent="0.25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13</v>
      </c>
      <c r="EG7" s="18">
        <f t="shared" si="2"/>
        <v>6</v>
      </c>
      <c r="EH7" s="18">
        <f t="shared" si="3"/>
        <v>6146</v>
      </c>
      <c r="EI7" s="18">
        <f t="shared" si="4"/>
        <v>425</v>
      </c>
      <c r="EJ7" s="19">
        <f t="shared" si="5"/>
        <v>43.383529411764705</v>
      </c>
      <c r="EK7" s="20">
        <f t="shared" si="9"/>
        <v>472.76923076923077</v>
      </c>
      <c r="EL7" s="20">
        <f t="shared" si="10"/>
        <v>70.833333333333329</v>
      </c>
      <c r="EM7" s="20">
        <f t="shared" si="11"/>
        <v>32.692307692307693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ht="10.5" x14ac:dyDescent="0.25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9</v>
      </c>
      <c r="EF8" s="18">
        <f t="shared" si="1"/>
        <v>21</v>
      </c>
      <c r="EG8" s="18">
        <f t="shared" si="2"/>
        <v>18</v>
      </c>
      <c r="EH8" s="18">
        <f t="shared" si="3"/>
        <v>10411</v>
      </c>
      <c r="EI8" s="18">
        <f t="shared" si="4"/>
        <v>483</v>
      </c>
      <c r="EJ8" s="19">
        <f t="shared" si="5"/>
        <v>64.66459627329192</v>
      </c>
      <c r="EK8" s="20">
        <f t="shared" si="9"/>
        <v>495.76190476190476</v>
      </c>
      <c r="EL8" s="20">
        <f t="shared" si="10"/>
        <v>48.3</v>
      </c>
      <c r="EM8" s="20">
        <f t="shared" si="11"/>
        <v>23</v>
      </c>
      <c r="EN8" s="20">
        <f t="shared" si="6"/>
        <v>47</v>
      </c>
      <c r="EO8" s="20">
        <f t="shared" si="7"/>
        <v>4.7</v>
      </c>
      <c r="EP8" s="18">
        <f t="shared" si="12"/>
        <v>2</v>
      </c>
    </row>
    <row r="9" spans="1:146" ht="10.5" x14ac:dyDescent="0.25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3</v>
      </c>
      <c r="EF9" s="18">
        <f t="shared" si="1"/>
        <v>13</v>
      </c>
      <c r="EG9" s="18">
        <f t="shared" si="2"/>
        <v>7</v>
      </c>
      <c r="EH9" s="18">
        <f t="shared" si="3"/>
        <v>6083</v>
      </c>
      <c r="EI9" s="18">
        <f t="shared" si="4"/>
        <v>406</v>
      </c>
      <c r="EJ9" s="19">
        <f t="shared" si="5"/>
        <v>44.948275862068968</v>
      </c>
      <c r="EK9" s="20">
        <f t="shared" si="9"/>
        <v>467.92307692307691</v>
      </c>
      <c r="EL9" s="20">
        <f t="shared" si="10"/>
        <v>81.2</v>
      </c>
      <c r="EM9" s="20">
        <f t="shared" si="11"/>
        <v>31.23076923076923</v>
      </c>
      <c r="EN9" s="20">
        <f t="shared" si="6"/>
        <v>11</v>
      </c>
      <c r="EO9" s="20">
        <f t="shared" si="7"/>
        <v>2.2000000000000002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U1" activePane="topRight" state="frozen"/>
      <selection pane="topRight" activeCell="AV64" sqref="AV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137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22</v>
      </c>
      <c r="EG3" s="18">
        <f t="shared" ref="EG3:EG14" si="2">SUM(D3+J3+P3+V3+AB3+AH3+AN3+AT3+AZ3+BF3+BL3+BR3+BX3+CD3+CJ3+CP3+CV3+DB3+DH3+DN3+DT3+DZ3)</f>
        <v>12</v>
      </c>
      <c r="EH3" s="18">
        <f t="shared" ref="EH3:EH14" si="3">SUM(B3+H3+N3+T3+Z3+AF3+AL3+AR3+AX3+BD3+BJ3+BP3+BV3+CB3+CH3+CN3+CT3+CZ3+DF3+DL3+DR3+DX3)</f>
        <v>10151</v>
      </c>
      <c r="EI3" s="18">
        <f t="shared" ref="EI3:EI14" si="4">SUM(E3+K3+Q3+W3+AC3+AI3+AO3+AU3+BA3+BG3+BM3+BS3+BY3+CE3+CK3+CQ3+CW3+DC3+DI3+DO3+DU3+EA3)</f>
        <v>596</v>
      </c>
      <c r="EJ3" s="19">
        <f t="shared" ref="EJ3:EJ14" si="5">IF(EH3=0,0,(SUM(EH3/EI3)*3))</f>
        <v>51.095637583892611</v>
      </c>
      <c r="EK3" s="20">
        <f>IF(EF3=0,0,(SUM(EH3/EF3)))</f>
        <v>461.40909090909093</v>
      </c>
      <c r="EL3" s="20">
        <f>IF(ED3=0,0,SUM(EI3/ED3))</f>
        <v>66.222222222222229</v>
      </c>
      <c r="EM3" s="20">
        <f>IF(EF3=0,0,SUM(EI3/EF3))</f>
        <v>27.09090909090909</v>
      </c>
      <c r="EN3" s="20">
        <f t="shared" ref="EN3:EN14" si="6">SUM(F3+L3+R3+X3+AD3+AJ3+AP3+AV3+BB3+BH3+BN3+BT3+BZ3+CF3+CL3+CR3+CX3+DD3+DJ3+DP3+DV3+EB3)</f>
        <v>24</v>
      </c>
      <c r="EO3" s="20">
        <f t="shared" ref="EO3:EO14" si="7">IF(ED3=0,0,(SUM(EN3/ED3)))</f>
        <v>2.6666666666666665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6</v>
      </c>
      <c r="EF4" s="18">
        <f t="shared" si="1"/>
        <v>22</v>
      </c>
      <c r="EG4" s="18">
        <f t="shared" si="2"/>
        <v>13</v>
      </c>
      <c r="EH4" s="18">
        <f t="shared" si="3"/>
        <v>9959</v>
      </c>
      <c r="EI4" s="18">
        <f t="shared" si="4"/>
        <v>623</v>
      </c>
      <c r="EJ4" s="19">
        <f t="shared" si="5"/>
        <v>47.956661316211878</v>
      </c>
      <c r="EK4" s="20">
        <f t="shared" ref="EK4:EK14" si="9">IF(EF4=0,0,(SUM(EH4/EF4)))</f>
        <v>452.68181818181819</v>
      </c>
      <c r="EL4" s="20">
        <f t="shared" ref="EL4:EL14" si="10">IF(ED4=0,0,SUM(EI4/ED4))</f>
        <v>69.222222222222229</v>
      </c>
      <c r="EM4" s="20">
        <f t="shared" ref="EM4:EM14" si="11">IF(EF4=0,0,SUM(EI4/EF4))</f>
        <v>28.318181818181817</v>
      </c>
      <c r="EN4" s="20">
        <f t="shared" si="6"/>
        <v>18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8</v>
      </c>
      <c r="EF5" s="18">
        <f t="shared" si="1"/>
        <v>24</v>
      </c>
      <c r="EG5" s="18">
        <f t="shared" si="2"/>
        <v>16</v>
      </c>
      <c r="EH5" s="18">
        <f t="shared" si="3"/>
        <v>11725</v>
      </c>
      <c r="EI5" s="18">
        <f t="shared" si="4"/>
        <v>709</v>
      </c>
      <c r="EJ5" s="19">
        <f t="shared" si="5"/>
        <v>49.61212976022567</v>
      </c>
      <c r="EK5" s="20">
        <f t="shared" si="9"/>
        <v>488.54166666666669</v>
      </c>
      <c r="EL5" s="20">
        <f t="shared" si="10"/>
        <v>78.777777777777771</v>
      </c>
      <c r="EM5" s="20">
        <f t="shared" si="11"/>
        <v>29.541666666666668</v>
      </c>
      <c r="EN5" s="20">
        <f t="shared" si="6"/>
        <v>24</v>
      </c>
      <c r="EO5" s="20">
        <f t="shared" si="7"/>
        <v>2.6666666666666665</v>
      </c>
      <c r="EP5" s="18">
        <f t="shared" si="12"/>
        <v>0</v>
      </c>
    </row>
    <row r="6" spans="1:146" ht="10.5" x14ac:dyDescent="0.25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4</v>
      </c>
      <c r="EF6" s="18">
        <f t="shared" si="1"/>
        <v>19</v>
      </c>
      <c r="EG6" s="18">
        <f t="shared" si="2"/>
        <v>9</v>
      </c>
      <c r="EH6" s="18">
        <f t="shared" si="3"/>
        <v>9013</v>
      </c>
      <c r="EI6" s="18">
        <f t="shared" si="4"/>
        <v>541</v>
      </c>
      <c r="EJ6" s="19">
        <f t="shared" si="5"/>
        <v>49.979667282809615</v>
      </c>
      <c r="EK6" s="20">
        <f t="shared" si="9"/>
        <v>474.36842105263156</v>
      </c>
      <c r="EL6" s="20">
        <f t="shared" si="10"/>
        <v>67.625</v>
      </c>
      <c r="EM6" s="20">
        <f t="shared" si="11"/>
        <v>28.473684210526315</v>
      </c>
      <c r="EN6" s="20">
        <f t="shared" si="6"/>
        <v>22</v>
      </c>
      <c r="EO6" s="20">
        <f t="shared" si="7"/>
        <v>2.75</v>
      </c>
      <c r="EP6" s="18">
        <f t="shared" si="12"/>
        <v>0</v>
      </c>
    </row>
    <row r="7" spans="1:146" ht="10.5" x14ac:dyDescent="0.25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1</v>
      </c>
      <c r="EF7" s="18">
        <f t="shared" si="1"/>
        <v>12</v>
      </c>
      <c r="EG7" s="18">
        <f t="shared" si="2"/>
        <v>4</v>
      </c>
      <c r="EH7" s="18">
        <f t="shared" si="3"/>
        <v>4873</v>
      </c>
      <c r="EI7" s="18">
        <f t="shared" si="4"/>
        <v>332</v>
      </c>
      <c r="EJ7" s="19">
        <f t="shared" si="5"/>
        <v>44.033132530120483</v>
      </c>
      <c r="EK7" s="20">
        <f t="shared" si="9"/>
        <v>406.08333333333331</v>
      </c>
      <c r="EL7" s="20">
        <f t="shared" si="10"/>
        <v>66.400000000000006</v>
      </c>
      <c r="EM7" s="20">
        <f t="shared" si="11"/>
        <v>27.666666666666668</v>
      </c>
      <c r="EN7" s="20">
        <f t="shared" si="6"/>
        <v>9</v>
      </c>
      <c r="EO7" s="20">
        <f t="shared" si="7"/>
        <v>1.8</v>
      </c>
      <c r="EP7" s="18">
        <f t="shared" si="12"/>
        <v>1</v>
      </c>
    </row>
    <row r="8" spans="1:146" ht="10.5" x14ac:dyDescent="0.25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8</v>
      </c>
      <c r="EE8" s="18">
        <f t="shared" si="0"/>
        <v>5</v>
      </c>
      <c r="EF8" s="18">
        <f t="shared" si="1"/>
        <v>20</v>
      </c>
      <c r="EG8" s="18">
        <f t="shared" si="2"/>
        <v>12</v>
      </c>
      <c r="EH8" s="18">
        <f t="shared" si="3"/>
        <v>9726</v>
      </c>
      <c r="EI8" s="18">
        <f t="shared" si="4"/>
        <v>491</v>
      </c>
      <c r="EJ8" s="19">
        <f t="shared" si="5"/>
        <v>59.425661914460292</v>
      </c>
      <c r="EK8" s="20">
        <f t="shared" si="9"/>
        <v>486.3</v>
      </c>
      <c r="EL8" s="20">
        <f t="shared" si="10"/>
        <v>61.375</v>
      </c>
      <c r="EM8" s="20">
        <f t="shared" si="11"/>
        <v>24.55</v>
      </c>
      <c r="EN8" s="20">
        <f t="shared" si="6"/>
        <v>25</v>
      </c>
      <c r="EO8" s="20">
        <f t="shared" si="7"/>
        <v>3.125</v>
      </c>
      <c r="EP8" s="18">
        <f t="shared" si="12"/>
        <v>2</v>
      </c>
    </row>
    <row r="9" spans="1:146" ht="10.5" x14ac:dyDescent="0.25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1</v>
      </c>
      <c r="EF10" s="18">
        <f t="shared" si="1"/>
        <v>10</v>
      </c>
      <c r="EG10" s="18">
        <f t="shared" si="2"/>
        <v>3</v>
      </c>
      <c r="EH10" s="18">
        <f t="shared" si="3"/>
        <v>4416</v>
      </c>
      <c r="EI10" s="18">
        <f t="shared" si="4"/>
        <v>373</v>
      </c>
      <c r="EJ10" s="19">
        <f t="shared" si="5"/>
        <v>35.517426273458447</v>
      </c>
      <c r="EK10" s="20">
        <f t="shared" si="9"/>
        <v>441.6</v>
      </c>
      <c r="EL10" s="20">
        <f t="shared" si="10"/>
        <v>93.25</v>
      </c>
      <c r="EM10" s="20">
        <f t="shared" si="11"/>
        <v>37.299999999999997</v>
      </c>
      <c r="EN10" s="20">
        <f t="shared" si="6"/>
        <v>6</v>
      </c>
      <c r="EO10" s="20">
        <f t="shared" si="7"/>
        <v>1.5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136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9554</v>
      </c>
      <c r="EI3" s="18">
        <f t="shared" ref="EI3:EI14" si="4">SUM(E3+K3+Q3+W3+AC3+AI3+AO3+AU3+BA3+BG3+BM3+BS3+BY3+CE3+CK3+CQ3+CW3+DC3+DI3+DO3+DU3+EA3)</f>
        <v>542</v>
      </c>
      <c r="EJ3" s="19">
        <f t="shared" ref="EJ3:EJ14" si="5">IF(EH3=0,0,(SUM(EH3/EI3)*3))</f>
        <v>52.881918819188201</v>
      </c>
      <c r="EK3" s="20">
        <f>IF(EF3=0,0,(SUM(EH3/EF3)))</f>
        <v>454.95238095238096</v>
      </c>
      <c r="EL3" s="20">
        <f>IF(ED3=0,0,SUM(EI3/ED3))</f>
        <v>60.222222222222221</v>
      </c>
      <c r="EM3" s="20">
        <f>IF(EF3=0,0,SUM(EI3/EF3))</f>
        <v>25.80952380952381</v>
      </c>
      <c r="EN3" s="20">
        <f t="shared" ref="EN3:EN14" si="6">SUM(F3+L3+R3+X3+AD3+AJ3+AP3+AV3+BB3+BH3+BN3+BT3+BZ3+CF3+CL3+CR3+CX3+DD3+DJ3+DP3+DV3+EB3)</f>
        <v>20</v>
      </c>
      <c r="EO3" s="20">
        <f t="shared" ref="EO3:EO14" si="7">IF(ED3=0,0,(SUM(EN3/ED3)))</f>
        <v>2.2222222222222223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7</v>
      </c>
      <c r="EF4" s="18">
        <f t="shared" si="1"/>
        <v>20</v>
      </c>
      <c r="EG4" s="18">
        <f t="shared" si="2"/>
        <v>14</v>
      </c>
      <c r="EH4" s="18">
        <f t="shared" si="3"/>
        <v>9787</v>
      </c>
      <c r="EI4" s="18">
        <f t="shared" si="4"/>
        <v>512</v>
      </c>
      <c r="EJ4" s="19">
        <f t="shared" si="5"/>
        <v>57.345703125</v>
      </c>
      <c r="EK4" s="20">
        <f t="shared" ref="EK4:EK14" si="9">IF(EF4=0,0,(SUM(EH4/EF4)))</f>
        <v>489.35</v>
      </c>
      <c r="EL4" s="20">
        <f t="shared" ref="EL4:EL14" si="10">IF(ED4=0,0,SUM(EI4/ED4))</f>
        <v>56.888888888888886</v>
      </c>
      <c r="EM4" s="20">
        <f t="shared" ref="EM4:EM14" si="11">IF(EF4=0,0,SUM(EI4/EF4))</f>
        <v>25.6</v>
      </c>
      <c r="EN4" s="20">
        <f t="shared" si="6"/>
        <v>32</v>
      </c>
      <c r="EO4" s="20">
        <f t="shared" si="7"/>
        <v>3.5555555555555554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3</v>
      </c>
      <c r="EF5" s="18">
        <f t="shared" si="1"/>
        <v>107</v>
      </c>
      <c r="EG5" s="18">
        <f t="shared" si="2"/>
        <v>10</v>
      </c>
      <c r="EH5" s="18">
        <f t="shared" si="3"/>
        <v>10610</v>
      </c>
      <c r="EI5" s="18">
        <f t="shared" si="4"/>
        <v>784</v>
      </c>
      <c r="EJ5" s="19">
        <f t="shared" si="5"/>
        <v>40.599489795918366</v>
      </c>
      <c r="EK5" s="20">
        <f t="shared" si="9"/>
        <v>99.158878504672899</v>
      </c>
      <c r="EL5" s="20">
        <f t="shared" si="10"/>
        <v>87.111111111111114</v>
      </c>
      <c r="EM5" s="20">
        <f t="shared" si="11"/>
        <v>7.3271028037383177</v>
      </c>
      <c r="EN5" s="20">
        <f t="shared" si="6"/>
        <v>13</v>
      </c>
      <c r="EO5" s="20">
        <f t="shared" si="7"/>
        <v>1.4444444444444444</v>
      </c>
      <c r="EP5" s="18">
        <f t="shared" si="12"/>
        <v>0</v>
      </c>
    </row>
    <row r="6" spans="1:146" ht="10.5" x14ac:dyDescent="0.25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3</v>
      </c>
      <c r="EF6" s="18">
        <f t="shared" si="1"/>
        <v>12</v>
      </c>
      <c r="EG6" s="18">
        <f t="shared" si="2"/>
        <v>7</v>
      </c>
      <c r="EH6" s="18">
        <f t="shared" si="3"/>
        <v>5646</v>
      </c>
      <c r="EI6" s="18">
        <f t="shared" si="4"/>
        <v>327</v>
      </c>
      <c r="EJ6" s="19">
        <f t="shared" si="5"/>
        <v>51.798165137614681</v>
      </c>
      <c r="EK6" s="20">
        <f t="shared" si="9"/>
        <v>470.5</v>
      </c>
      <c r="EL6" s="20">
        <f t="shared" si="10"/>
        <v>65.400000000000006</v>
      </c>
      <c r="EM6" s="20">
        <f t="shared" si="11"/>
        <v>27.25</v>
      </c>
      <c r="EN6" s="20">
        <f t="shared" si="6"/>
        <v>13</v>
      </c>
      <c r="EO6" s="20">
        <f t="shared" si="7"/>
        <v>2.6</v>
      </c>
      <c r="EP6" s="18">
        <f t="shared" si="12"/>
        <v>0</v>
      </c>
    </row>
    <row r="7" spans="1:146" ht="10.5" x14ac:dyDescent="0.25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ht="10.5" x14ac:dyDescent="0.25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1</v>
      </c>
      <c r="EF8" s="18">
        <f t="shared" si="1"/>
        <v>13</v>
      </c>
      <c r="EG8" s="18">
        <f t="shared" si="2"/>
        <v>5</v>
      </c>
      <c r="EH8" s="18">
        <f t="shared" si="3"/>
        <v>6112</v>
      </c>
      <c r="EI8" s="18">
        <f t="shared" si="4"/>
        <v>398</v>
      </c>
      <c r="EJ8" s="19">
        <f t="shared" si="5"/>
        <v>46.070351758793976</v>
      </c>
      <c r="EK8" s="20">
        <f t="shared" si="9"/>
        <v>470.15384615384613</v>
      </c>
      <c r="EL8" s="20">
        <f t="shared" si="10"/>
        <v>79.599999999999994</v>
      </c>
      <c r="EM8" s="20">
        <f t="shared" si="11"/>
        <v>30.615384615384617</v>
      </c>
      <c r="EN8" s="20">
        <f t="shared" si="6"/>
        <v>8</v>
      </c>
      <c r="EO8" s="20">
        <f t="shared" si="7"/>
        <v>1.6</v>
      </c>
      <c r="EP8" s="18">
        <f t="shared" si="12"/>
        <v>0</v>
      </c>
    </row>
    <row r="9" spans="1:146" ht="10.5" x14ac:dyDescent="0.25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ht="10.5" x14ac:dyDescent="0.25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ht="10.5" x14ac:dyDescent="0.25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4</v>
      </c>
      <c r="EE11" s="18">
        <f t="shared" si="0"/>
        <v>3</v>
      </c>
      <c r="EF11" s="18">
        <f t="shared" si="1"/>
        <v>8</v>
      </c>
      <c r="EG11" s="18">
        <f t="shared" si="2"/>
        <v>6</v>
      </c>
      <c r="EH11" s="18">
        <f t="shared" si="3"/>
        <v>3891</v>
      </c>
      <c r="EI11" s="18">
        <f t="shared" si="4"/>
        <v>262</v>
      </c>
      <c r="EJ11" s="19">
        <f t="shared" si="5"/>
        <v>44.553435114503813</v>
      </c>
      <c r="EK11" s="20">
        <f t="shared" si="9"/>
        <v>486.375</v>
      </c>
      <c r="EL11" s="20">
        <f t="shared" si="10"/>
        <v>65.5</v>
      </c>
      <c r="EM11" s="20">
        <f t="shared" si="11"/>
        <v>32.75</v>
      </c>
      <c r="EN11" s="20">
        <f t="shared" si="6"/>
        <v>6</v>
      </c>
      <c r="EO11" s="20">
        <f t="shared" si="7"/>
        <v>1.5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M1" activePane="topRight" state="frozen"/>
      <selection pane="topRight" activeCell="G65" sqref="G64:G6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134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15</v>
      </c>
      <c r="EG3" s="18">
        <f t="shared" ref="EG3:EG14" si="2">SUM(D3+J3+P3+V3+AB3+AH3+AN3+AT3+AZ3+BF3+BL3+BR3+BX3+CD3+CJ3+CP3+CV3+DB3+DH3+DN3+DT3+DZ3)</f>
        <v>12</v>
      </c>
      <c r="EH3" s="18">
        <f t="shared" ref="EH3:EH14" si="3">SUM(B3+H3+N3+T3+Z3+AF3+AL3+AR3+AX3+BD3+BJ3+BP3+BV3+CB3+CH3+CN3+CT3+CZ3+DF3+DL3+DR3+DX3)</f>
        <v>7259</v>
      </c>
      <c r="EI3" s="18">
        <f t="shared" ref="EI3:EI14" si="4">SUM(E3+K3+Q3+W3+AC3+AI3+AO3+AU3+BA3+BG3+BM3+BS3+BY3+CE3+CK3+CQ3+CW3+DC3+DI3+DO3+DU3+EA3)</f>
        <v>326</v>
      </c>
      <c r="EJ3" s="19">
        <f t="shared" ref="EJ3:EJ14" si="5">IF(EH3=0,0,(SUM(EH3/EI3)*3))</f>
        <v>66.800613496932513</v>
      </c>
      <c r="EK3" s="20">
        <f>IF(EF3=0,0,(SUM(EH3/EF3)))</f>
        <v>483.93333333333334</v>
      </c>
      <c r="EL3" s="20">
        <f>IF(ED3=0,0,SUM(EI3/ED3))</f>
        <v>46.571428571428569</v>
      </c>
      <c r="EM3" s="20">
        <f>IF(EF3=0,0,SUM(EI3/EF3))</f>
        <v>21.733333333333334</v>
      </c>
      <c r="EN3" s="20">
        <f t="shared" ref="EN3:EN14" si="6">SUM(F3+L3+R3+X3+AD3+AJ3+AP3+AV3+BB3+BH3+BN3+BT3+BZ3+CF3+CL3+CR3+CX3+DD3+DJ3+DP3+DV3+EB3)</f>
        <v>30</v>
      </c>
      <c r="EO3" s="20">
        <f t="shared" ref="EO3:EO14" si="7">IF(ED3=0,0,(SUM(EN3/ED3)))</f>
        <v>4.2857142857142856</v>
      </c>
      <c r="EP3" s="18">
        <f>SUM(G3+M3+S3+Y3+AE3+AK3+AQ3+AW3+BC3+BI3+BO3+BU3+CA3+CG3+CM3+CS3+CY3+DE3+DK3+DQ3+DW3+EC3)</f>
        <v>4</v>
      </c>
    </row>
    <row r="4" spans="1:146" ht="10.5" x14ac:dyDescent="0.25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8</v>
      </c>
      <c r="EF4" s="18">
        <f t="shared" si="1"/>
        <v>21</v>
      </c>
      <c r="EG4" s="18">
        <f t="shared" si="2"/>
        <v>17</v>
      </c>
      <c r="EH4" s="18">
        <f t="shared" si="3"/>
        <v>10249</v>
      </c>
      <c r="EI4" s="18">
        <f t="shared" si="4"/>
        <v>531</v>
      </c>
      <c r="EJ4" s="19">
        <f t="shared" si="5"/>
        <v>57.903954802259889</v>
      </c>
      <c r="EK4" s="20">
        <f t="shared" ref="EK4:EK14" si="9">IF(EF4=0,0,(SUM(EH4/EF4)))</f>
        <v>488.04761904761904</v>
      </c>
      <c r="EL4" s="20">
        <f t="shared" ref="EL4:EL14" si="10">IF(ED4=0,0,SUM(EI4/ED4))</f>
        <v>59</v>
      </c>
      <c r="EM4" s="20">
        <f t="shared" ref="EM4:EM14" si="11">IF(EF4=0,0,SUM(EI4/EF4))</f>
        <v>25.285714285714285</v>
      </c>
      <c r="EN4" s="20">
        <f t="shared" si="6"/>
        <v>37</v>
      </c>
      <c r="EO4" s="20">
        <f t="shared" si="7"/>
        <v>4.1111111111111107</v>
      </c>
      <c r="EP4" s="18">
        <f t="shared" ref="EP4:EP14" si="12">SUM(G4+M4+S4+Y4+AE4+AK4+AQ4+AW4+BC4+BI4+BO4+BU4+CA4+CG4+CM4+CS4+CY4+DE4+DK4+DQ4+DW4+EC4)</f>
        <v>1</v>
      </c>
    </row>
    <row r="5" spans="1:146" ht="10.5" x14ac:dyDescent="0.25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ht="10.5" x14ac:dyDescent="0.25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3</v>
      </c>
      <c r="EF6" s="18">
        <f t="shared" si="1"/>
        <v>16</v>
      </c>
      <c r="EG6" s="18">
        <f t="shared" si="2"/>
        <v>6</v>
      </c>
      <c r="EH6" s="18">
        <f t="shared" si="3"/>
        <v>7474</v>
      </c>
      <c r="EI6" s="18">
        <f t="shared" si="4"/>
        <v>468</v>
      </c>
      <c r="EJ6" s="19">
        <f t="shared" si="5"/>
        <v>47.910256410256409</v>
      </c>
      <c r="EK6" s="20">
        <f t="shared" si="9"/>
        <v>467.125</v>
      </c>
      <c r="EL6" s="20">
        <f t="shared" si="10"/>
        <v>66.857142857142861</v>
      </c>
      <c r="EM6" s="20">
        <f t="shared" si="11"/>
        <v>29.25</v>
      </c>
      <c r="EN6" s="20">
        <f t="shared" si="6"/>
        <v>14</v>
      </c>
      <c r="EO6" s="20">
        <f t="shared" si="7"/>
        <v>2</v>
      </c>
      <c r="EP6" s="18">
        <f t="shared" si="12"/>
        <v>1</v>
      </c>
    </row>
    <row r="7" spans="1:146" ht="10.5" x14ac:dyDescent="0.25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4</v>
      </c>
      <c r="EF7" s="18">
        <f t="shared" si="1"/>
        <v>18</v>
      </c>
      <c r="EG7" s="18">
        <f t="shared" si="2"/>
        <v>9</v>
      </c>
      <c r="EH7" s="18">
        <f t="shared" si="3"/>
        <v>8607</v>
      </c>
      <c r="EI7" s="18">
        <f t="shared" si="4"/>
        <v>662</v>
      </c>
      <c r="EJ7" s="19">
        <f t="shared" si="5"/>
        <v>39.004531722054381</v>
      </c>
      <c r="EK7" s="20">
        <f t="shared" si="9"/>
        <v>478.16666666666669</v>
      </c>
      <c r="EL7" s="20">
        <f t="shared" si="10"/>
        <v>94.571428571428569</v>
      </c>
      <c r="EM7" s="20">
        <f t="shared" si="11"/>
        <v>36.777777777777779</v>
      </c>
      <c r="EN7" s="20">
        <f t="shared" si="6"/>
        <v>8</v>
      </c>
      <c r="EO7" s="20">
        <f t="shared" si="7"/>
        <v>1.1428571428571428</v>
      </c>
      <c r="EP7" s="18">
        <f t="shared" si="12"/>
        <v>0</v>
      </c>
    </row>
    <row r="8" spans="1:146" ht="10.5" x14ac:dyDescent="0.25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5</v>
      </c>
      <c r="EF8" s="18">
        <f t="shared" si="1"/>
        <v>18</v>
      </c>
      <c r="EG8" s="18">
        <f t="shared" si="2"/>
        <v>10</v>
      </c>
      <c r="EH8" s="18">
        <f t="shared" si="3"/>
        <v>8068</v>
      </c>
      <c r="EI8" s="18">
        <f t="shared" si="4"/>
        <v>444</v>
      </c>
      <c r="EJ8" s="19">
        <f t="shared" si="5"/>
        <v>54.513513513513516</v>
      </c>
      <c r="EK8" s="20">
        <f t="shared" si="9"/>
        <v>448.22222222222223</v>
      </c>
      <c r="EL8" s="20">
        <f t="shared" si="10"/>
        <v>49.333333333333336</v>
      </c>
      <c r="EM8" s="20">
        <f t="shared" si="11"/>
        <v>24.666666666666668</v>
      </c>
      <c r="EN8" s="20">
        <f t="shared" si="6"/>
        <v>20</v>
      </c>
      <c r="EO8" s="20">
        <f t="shared" si="7"/>
        <v>2.2222222222222223</v>
      </c>
      <c r="EP8" s="18">
        <f t="shared" si="12"/>
        <v>1</v>
      </c>
    </row>
    <row r="9" spans="1:146" ht="10.5" x14ac:dyDescent="0.25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8</v>
      </c>
      <c r="EE9" s="18">
        <f t="shared" si="0"/>
        <v>6</v>
      </c>
      <c r="EF9" s="18">
        <f t="shared" si="1"/>
        <v>22</v>
      </c>
      <c r="EG9" s="18">
        <f t="shared" si="2"/>
        <v>14</v>
      </c>
      <c r="EH9" s="18">
        <f t="shared" si="3"/>
        <v>10655</v>
      </c>
      <c r="EI9" s="18">
        <f t="shared" si="4"/>
        <v>636</v>
      </c>
      <c r="EJ9" s="19">
        <f t="shared" si="5"/>
        <v>50.259433962264154</v>
      </c>
      <c r="EK9" s="20">
        <f t="shared" si="9"/>
        <v>484.31818181818181</v>
      </c>
      <c r="EL9" s="20">
        <f t="shared" si="10"/>
        <v>79.5</v>
      </c>
      <c r="EM9" s="20">
        <f t="shared" si="11"/>
        <v>28.90909090909091</v>
      </c>
      <c r="EN9" s="20">
        <f t="shared" si="6"/>
        <v>23</v>
      </c>
      <c r="EO9" s="20">
        <f t="shared" si="7"/>
        <v>2.875</v>
      </c>
      <c r="EP9" s="18">
        <f t="shared" si="12"/>
        <v>0</v>
      </c>
    </row>
    <row r="10" spans="1:146" ht="10.5" x14ac:dyDescent="0.25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ht="10.5" x14ac:dyDescent="0.25">
      <c r="A11" s="37" t="s">
        <v>355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2</v>
      </c>
      <c r="EF11" s="18">
        <f t="shared" si="1"/>
        <v>6</v>
      </c>
      <c r="EG11" s="18">
        <f t="shared" si="2"/>
        <v>4</v>
      </c>
      <c r="EH11" s="18">
        <f t="shared" si="3"/>
        <v>2966</v>
      </c>
      <c r="EI11" s="18">
        <f t="shared" si="4"/>
        <v>205</v>
      </c>
      <c r="EJ11" s="19">
        <f t="shared" si="5"/>
        <v>43.404878048780489</v>
      </c>
      <c r="EK11" s="20">
        <f t="shared" si="9"/>
        <v>494.33333333333331</v>
      </c>
      <c r="EL11" s="20">
        <f t="shared" si="10"/>
        <v>102.5</v>
      </c>
      <c r="EM11" s="20">
        <f t="shared" si="11"/>
        <v>34.166666666666664</v>
      </c>
      <c r="EN11" s="20">
        <f t="shared" si="6"/>
        <v>5</v>
      </c>
      <c r="EO11" s="20">
        <f t="shared" si="7"/>
        <v>2.5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>
    <oddFooter>&amp;C_x000D_&amp;1#&amp;"Calibri"&amp;10&amp;KFF0000 OFFICIAL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135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23</v>
      </c>
      <c r="EG3" s="18">
        <f t="shared" ref="EG3:EG14" si="2">SUM(D3+J3+P3+V3+AB3+AH3+AN3+AT3+AZ3+BF3+BL3+BR3+BX3+CD3+CJ3+CP3+CV3+DB3+DH3+DN3+DT3+DZ3)</f>
        <v>15</v>
      </c>
      <c r="EH3" s="18">
        <f t="shared" ref="EH3:EH14" si="3">SUM(B3+H3+N3+T3+Z3+AF3+AL3+AR3+AX3+BD3+BJ3+BP3+BV3+CB3+CH3+CN3+CT3+CZ3+DF3+DL3+DR3+DX3)</f>
        <v>10950</v>
      </c>
      <c r="EI3" s="18">
        <f t="shared" ref="EI3:EI14" si="4">SUM(E3+K3+Q3+W3+AC3+AI3+AO3+AU3+BA3+BG3+BM3+BS3+BY3+CE3+CK3+CQ3+CW3+DC3+DI3+DO3+DU3+EA3)</f>
        <v>651</v>
      </c>
      <c r="EJ3" s="19">
        <f t="shared" ref="EJ3:EJ14" si="5">IF(EH3=0,0,(SUM(EH3/EI3)*3))</f>
        <v>50.460829493087559</v>
      </c>
      <c r="EK3" s="20">
        <f>IF(EF3=0,0,(SUM(EH3/EF3)))</f>
        <v>476.08695652173913</v>
      </c>
      <c r="EL3" s="20">
        <f>IF(ED3=0,0,SUM(EI3/ED3))</f>
        <v>65.099999999999994</v>
      </c>
      <c r="EM3" s="20">
        <f>IF(EF3=0,0,SUM(EI3/EF3))</f>
        <v>28.304347826086957</v>
      </c>
      <c r="EN3" s="20">
        <f t="shared" ref="EN3:EN14" si="6">SUM(F3+L3+R3+X3+AD3+AJ3+AP3+AV3+BB3+BH3+BN3+BT3+BZ3+CF3+CL3+CR3+CX3+DD3+DJ3+DP3+DV3+EB3)</f>
        <v>30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5</v>
      </c>
      <c r="EF4" s="18">
        <f t="shared" si="1"/>
        <v>17</v>
      </c>
      <c r="EG4" s="18">
        <f t="shared" si="2"/>
        <v>10</v>
      </c>
      <c r="EH4" s="18">
        <f t="shared" si="3"/>
        <v>7925</v>
      </c>
      <c r="EI4" s="18">
        <f t="shared" si="4"/>
        <v>561</v>
      </c>
      <c r="EJ4" s="19">
        <f t="shared" si="5"/>
        <v>42.37967914438503</v>
      </c>
      <c r="EK4" s="20">
        <f t="shared" ref="EK4:EK14" si="9">IF(EF4=0,0,(SUM(EH4/EF4)))</f>
        <v>466.1764705882353</v>
      </c>
      <c r="EL4" s="20">
        <f t="shared" ref="EL4:EL14" si="10">IF(ED4=0,0,SUM(EI4/ED4))</f>
        <v>80.142857142857139</v>
      </c>
      <c r="EM4" s="20">
        <f t="shared" ref="EM4:EM14" si="11">IF(EF4=0,0,SUM(EI4/EF4))</f>
        <v>33</v>
      </c>
      <c r="EN4" s="20">
        <f t="shared" si="6"/>
        <v>9</v>
      </c>
      <c r="EO4" s="20">
        <f t="shared" si="7"/>
        <v>1.2857142857142858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3</v>
      </c>
      <c r="EF5" s="18">
        <f t="shared" si="1"/>
        <v>27</v>
      </c>
      <c r="EG5" s="18">
        <f t="shared" si="2"/>
        <v>10</v>
      </c>
      <c r="EH5" s="18">
        <f t="shared" si="3"/>
        <v>12185</v>
      </c>
      <c r="EI5" s="18">
        <f t="shared" si="4"/>
        <v>855</v>
      </c>
      <c r="EJ5" s="19">
        <f t="shared" si="5"/>
        <v>42.754385964912281</v>
      </c>
      <c r="EK5" s="20">
        <f t="shared" si="9"/>
        <v>451.2962962962963</v>
      </c>
      <c r="EL5" s="20">
        <f t="shared" si="10"/>
        <v>85.5</v>
      </c>
      <c r="EM5" s="20">
        <f t="shared" si="11"/>
        <v>31.666666666666668</v>
      </c>
      <c r="EN5" s="20">
        <f t="shared" si="6"/>
        <v>15</v>
      </c>
      <c r="EO5" s="20">
        <f t="shared" si="7"/>
        <v>1.5</v>
      </c>
      <c r="EP5" s="18">
        <f t="shared" si="12"/>
        <v>0</v>
      </c>
    </row>
    <row r="6" spans="1:146" ht="10.5" x14ac:dyDescent="0.25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7</v>
      </c>
      <c r="EF6" s="18">
        <f t="shared" si="1"/>
        <v>23</v>
      </c>
      <c r="EG6" s="18">
        <f t="shared" si="2"/>
        <v>16</v>
      </c>
      <c r="EH6" s="18">
        <f t="shared" si="3"/>
        <v>11301</v>
      </c>
      <c r="EI6" s="18">
        <f t="shared" si="4"/>
        <v>590</v>
      </c>
      <c r="EJ6" s="19">
        <f t="shared" si="5"/>
        <v>57.462711864406785</v>
      </c>
      <c r="EK6" s="20">
        <f t="shared" si="9"/>
        <v>491.3478260869565</v>
      </c>
      <c r="EL6" s="20">
        <f t="shared" si="10"/>
        <v>59</v>
      </c>
      <c r="EM6" s="20">
        <f t="shared" si="11"/>
        <v>25.652173913043477</v>
      </c>
      <c r="EN6" s="20">
        <f t="shared" si="6"/>
        <v>33</v>
      </c>
      <c r="EO6" s="20">
        <f t="shared" si="7"/>
        <v>3.3</v>
      </c>
      <c r="EP6" s="18">
        <f t="shared" si="12"/>
        <v>2</v>
      </c>
    </row>
    <row r="7" spans="1:146" ht="10.5" x14ac:dyDescent="0.25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0</v>
      </c>
      <c r="EF7" s="18">
        <f t="shared" si="1"/>
        <v>18</v>
      </c>
      <c r="EG7" s="18">
        <f t="shared" si="2"/>
        <v>2</v>
      </c>
      <c r="EH7" s="18">
        <f t="shared" si="3"/>
        <v>7088</v>
      </c>
      <c r="EI7" s="18">
        <f t="shared" si="4"/>
        <v>594</v>
      </c>
      <c r="EJ7" s="19">
        <f t="shared" si="5"/>
        <v>35.797979797979799</v>
      </c>
      <c r="EK7" s="20">
        <f t="shared" si="9"/>
        <v>393.77777777777777</v>
      </c>
      <c r="EL7" s="20">
        <f t="shared" si="10"/>
        <v>74.25</v>
      </c>
      <c r="EM7" s="20">
        <f t="shared" si="11"/>
        <v>33</v>
      </c>
      <c r="EN7" s="20">
        <f t="shared" si="6"/>
        <v>1</v>
      </c>
      <c r="EO7" s="20">
        <f t="shared" si="7"/>
        <v>0.125</v>
      </c>
      <c r="EP7" s="18">
        <f t="shared" si="12"/>
        <v>0</v>
      </c>
    </row>
    <row r="8" spans="1:146" ht="10.5" x14ac:dyDescent="0.25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1</v>
      </c>
      <c r="EF8" s="18">
        <f t="shared" si="1"/>
        <v>20</v>
      </c>
      <c r="EG8" s="18">
        <f t="shared" si="2"/>
        <v>3</v>
      </c>
      <c r="EH8" s="18">
        <f t="shared" si="3"/>
        <v>8602</v>
      </c>
      <c r="EI8" s="18">
        <f t="shared" si="4"/>
        <v>589</v>
      </c>
      <c r="EJ8" s="19">
        <f t="shared" si="5"/>
        <v>43.813242784380307</v>
      </c>
      <c r="EK8" s="20">
        <f t="shared" si="9"/>
        <v>430.1</v>
      </c>
      <c r="EL8" s="20">
        <f t="shared" si="10"/>
        <v>65.444444444444443</v>
      </c>
      <c r="EM8" s="20">
        <f t="shared" si="11"/>
        <v>29.45</v>
      </c>
      <c r="EN8" s="20">
        <f t="shared" si="6"/>
        <v>8</v>
      </c>
      <c r="EO8" s="20">
        <f t="shared" si="7"/>
        <v>0.88888888888888884</v>
      </c>
      <c r="EP8" s="18">
        <f t="shared" si="12"/>
        <v>0</v>
      </c>
    </row>
    <row r="9" spans="1:146" ht="10.5" x14ac:dyDescent="0.25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ht="10.5" x14ac:dyDescent="0.25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 t="s">
        <v>304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ht="10.5" x14ac:dyDescent="0.25">
      <c r="A12" s="37" t="s">
        <v>320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 t="s">
        <v>340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2</v>
      </c>
      <c r="EE13" s="18">
        <f t="shared" si="0"/>
        <v>1</v>
      </c>
      <c r="EF13" s="18">
        <f t="shared" si="1"/>
        <v>5</v>
      </c>
      <c r="EG13" s="18">
        <f t="shared" si="2"/>
        <v>3</v>
      </c>
      <c r="EH13" s="18">
        <f t="shared" si="3"/>
        <v>2403</v>
      </c>
      <c r="EI13" s="18">
        <f t="shared" si="4"/>
        <v>138</v>
      </c>
      <c r="EJ13" s="19">
        <f t="shared" si="5"/>
        <v>52.239130434782609</v>
      </c>
      <c r="EK13" s="20">
        <f t="shared" si="9"/>
        <v>480.6</v>
      </c>
      <c r="EL13" s="20">
        <f t="shared" si="10"/>
        <v>69</v>
      </c>
      <c r="EM13" s="20">
        <f t="shared" si="11"/>
        <v>27.6</v>
      </c>
      <c r="EN13" s="20">
        <f t="shared" si="6"/>
        <v>4</v>
      </c>
      <c r="EO13" s="20">
        <f t="shared" si="7"/>
        <v>2</v>
      </c>
      <c r="EP13" s="18">
        <f t="shared" si="12"/>
        <v>1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AE1" activePane="topRight" state="frozen"/>
      <selection pane="topRight" activeCell="Q12" sqref="Q12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132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24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10700</v>
      </c>
      <c r="EI3" s="18">
        <f t="shared" ref="EI3:EI14" si="4">SUM(E3+K3+Q3+W3+AC3+AI3+AO3+AU3+BA3+BG3+BM3+BS3+BY3+CE3+CK3+CQ3+CW3+DC3+DI3+DO3+DU3+EA3)</f>
        <v>712</v>
      </c>
      <c r="EJ3" s="19">
        <f t="shared" ref="EJ3:EJ14" si="5">IF(EH3=0,0,(SUM(EH3/EI3)*3))</f>
        <v>45.084269662921351</v>
      </c>
      <c r="EK3" s="20">
        <f>IF(EF3=0,0,(SUM(EH3/EF3)))</f>
        <v>445.83333333333331</v>
      </c>
      <c r="EL3" s="20">
        <f>IF(ED3=0,0,SUM(EI3/ED3))</f>
        <v>71.2</v>
      </c>
      <c r="EM3" s="20">
        <f>IF(EF3=0,0,SUM(EI3/EF3))</f>
        <v>29.666666666666668</v>
      </c>
      <c r="EN3" s="20">
        <f t="shared" ref="EN3:EN14" si="6">SUM(F3+L3+R3+X3+AD3+AJ3+AP3+AV3+BB3+BH3+BN3+BT3+BZ3+CF3+CL3+CR3+CX3+DD3+DJ3+DP3+DV3+EB3)</f>
        <v>29</v>
      </c>
      <c r="EO3" s="20">
        <f t="shared" ref="EO3:EO14" si="7">IF(ED3=0,0,(SUM(EN3/ED3)))</f>
        <v>2.9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2</v>
      </c>
      <c r="EF4" s="18">
        <f t="shared" si="1"/>
        <v>19</v>
      </c>
      <c r="EG4" s="18">
        <f t="shared" si="2"/>
        <v>7</v>
      </c>
      <c r="EH4" s="18">
        <f t="shared" si="3"/>
        <v>8684</v>
      </c>
      <c r="EI4" s="18">
        <f t="shared" si="4"/>
        <v>536</v>
      </c>
      <c r="EJ4" s="19">
        <f t="shared" si="5"/>
        <v>48.604477611940297</v>
      </c>
      <c r="EK4" s="20">
        <f t="shared" ref="EK4:EK14" si="9">IF(EF4=0,0,(SUM(EH4/EF4)))</f>
        <v>457.05263157894734</v>
      </c>
      <c r="EL4" s="20">
        <f t="shared" ref="EL4:EL14" si="10">IF(ED4=0,0,SUM(EI4/ED4))</f>
        <v>67</v>
      </c>
      <c r="EM4" s="20">
        <f t="shared" ref="EM4:EM14" si="11">IF(EF4=0,0,SUM(EI4/EF4))</f>
        <v>28.210526315789473</v>
      </c>
      <c r="EN4" s="20">
        <f t="shared" si="6"/>
        <v>14</v>
      </c>
      <c r="EO4" s="20">
        <f t="shared" si="7"/>
        <v>1.75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13</v>
      </c>
      <c r="EG5" s="18">
        <f t="shared" si="2"/>
        <v>5</v>
      </c>
      <c r="EH5" s="18">
        <f t="shared" si="3"/>
        <v>5843</v>
      </c>
      <c r="EI5" s="18">
        <f t="shared" si="4"/>
        <v>417</v>
      </c>
      <c r="EJ5" s="19">
        <f t="shared" si="5"/>
        <v>42.035971223021583</v>
      </c>
      <c r="EK5" s="20">
        <f t="shared" si="9"/>
        <v>449.46153846153845</v>
      </c>
      <c r="EL5" s="20">
        <f t="shared" si="10"/>
        <v>69.5</v>
      </c>
      <c r="EM5" s="20">
        <f t="shared" si="11"/>
        <v>32.07692307692308</v>
      </c>
      <c r="EN5" s="20">
        <f t="shared" si="6"/>
        <v>7</v>
      </c>
      <c r="EO5" s="20">
        <f t="shared" si="7"/>
        <v>1.1666666666666667</v>
      </c>
      <c r="EP5" s="18">
        <f t="shared" si="12"/>
        <v>0</v>
      </c>
    </row>
    <row r="6" spans="1:146" ht="10.5" x14ac:dyDescent="0.25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5</v>
      </c>
      <c r="EF7" s="18">
        <f t="shared" si="1"/>
        <v>19</v>
      </c>
      <c r="EG7" s="18">
        <f t="shared" si="2"/>
        <v>12</v>
      </c>
      <c r="EH7" s="18">
        <f t="shared" si="3"/>
        <v>9373</v>
      </c>
      <c r="EI7" s="18">
        <f t="shared" si="4"/>
        <v>548</v>
      </c>
      <c r="EJ7" s="19">
        <f t="shared" si="5"/>
        <v>51.31204379562044</v>
      </c>
      <c r="EK7" s="20">
        <f t="shared" si="9"/>
        <v>493.31578947368422</v>
      </c>
      <c r="EL7" s="20">
        <f t="shared" si="10"/>
        <v>78.285714285714292</v>
      </c>
      <c r="EM7" s="20">
        <f t="shared" si="11"/>
        <v>28.842105263157894</v>
      </c>
      <c r="EN7" s="20">
        <f t="shared" si="6"/>
        <v>26</v>
      </c>
      <c r="EO7" s="20">
        <f t="shared" si="7"/>
        <v>3.7142857142857144</v>
      </c>
      <c r="EP7" s="18">
        <f t="shared" si="12"/>
        <v>0</v>
      </c>
    </row>
    <row r="8" spans="1:146" ht="10.5" x14ac:dyDescent="0.25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5</v>
      </c>
      <c r="EF8" s="18">
        <f t="shared" si="1"/>
        <v>20</v>
      </c>
      <c r="EG8" s="18">
        <f t="shared" si="2"/>
        <v>10</v>
      </c>
      <c r="EH8" s="18">
        <f t="shared" si="3"/>
        <v>9436</v>
      </c>
      <c r="EI8" s="18">
        <f t="shared" si="4"/>
        <v>612</v>
      </c>
      <c r="EJ8" s="19">
        <f t="shared" si="5"/>
        <v>46.254901960784316</v>
      </c>
      <c r="EK8" s="20">
        <f t="shared" si="9"/>
        <v>471.8</v>
      </c>
      <c r="EL8" s="20">
        <f t="shared" si="10"/>
        <v>68</v>
      </c>
      <c r="EM8" s="20">
        <f t="shared" si="11"/>
        <v>30.6</v>
      </c>
      <c r="EN8" s="20">
        <f t="shared" si="6"/>
        <v>11</v>
      </c>
      <c r="EO8" s="20">
        <f t="shared" si="7"/>
        <v>1.2222222222222223</v>
      </c>
      <c r="EP8" s="18">
        <f t="shared" si="12"/>
        <v>0</v>
      </c>
    </row>
    <row r="9" spans="1:146" ht="10.5" x14ac:dyDescent="0.25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1</v>
      </c>
      <c r="EF10" s="18">
        <f t="shared" si="1"/>
        <v>9</v>
      </c>
      <c r="EG10" s="18">
        <f t="shared" si="2"/>
        <v>3</v>
      </c>
      <c r="EH10" s="18">
        <f t="shared" si="3"/>
        <v>4011</v>
      </c>
      <c r="EI10" s="18">
        <f t="shared" si="4"/>
        <v>275</v>
      </c>
      <c r="EJ10" s="19">
        <f t="shared" si="5"/>
        <v>43.756363636363638</v>
      </c>
      <c r="EK10" s="20">
        <f t="shared" si="9"/>
        <v>445.66666666666669</v>
      </c>
      <c r="EL10" s="20">
        <f t="shared" si="10"/>
        <v>68.75</v>
      </c>
      <c r="EM10" s="20">
        <f t="shared" si="11"/>
        <v>30.555555555555557</v>
      </c>
      <c r="EN10" s="20">
        <f t="shared" si="6"/>
        <v>4</v>
      </c>
      <c r="EO10" s="20">
        <f t="shared" si="7"/>
        <v>1</v>
      </c>
      <c r="EP10" s="18">
        <f t="shared" si="12"/>
        <v>0</v>
      </c>
    </row>
    <row r="11" spans="1:146" ht="10.5" x14ac:dyDescent="0.25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4</v>
      </c>
      <c r="EG11" s="18">
        <f t="shared" si="2"/>
        <v>0</v>
      </c>
      <c r="EH11" s="18">
        <f t="shared" si="3"/>
        <v>1784</v>
      </c>
      <c r="EI11" s="18">
        <f t="shared" si="4"/>
        <v>132</v>
      </c>
      <c r="EJ11" s="19">
        <f t="shared" si="5"/>
        <v>40.545454545454547</v>
      </c>
      <c r="EK11" s="20">
        <f t="shared" si="9"/>
        <v>446</v>
      </c>
      <c r="EL11" s="20">
        <f t="shared" si="10"/>
        <v>66</v>
      </c>
      <c r="EM11" s="20">
        <f t="shared" si="11"/>
        <v>33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ht="10.5" x14ac:dyDescent="0.25">
      <c r="A12" s="37" t="s">
        <v>342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3</v>
      </c>
      <c r="EG12" s="18">
        <f t="shared" si="2"/>
        <v>1</v>
      </c>
      <c r="EH12" s="18">
        <f t="shared" si="3"/>
        <v>1490</v>
      </c>
      <c r="EI12" s="18">
        <f t="shared" si="4"/>
        <v>90</v>
      </c>
      <c r="EJ12" s="19">
        <f t="shared" si="5"/>
        <v>49.666666666666671</v>
      </c>
      <c r="EK12" s="20">
        <f t="shared" si="9"/>
        <v>496.66666666666669</v>
      </c>
      <c r="EL12" s="20">
        <f t="shared" si="10"/>
        <v>90</v>
      </c>
      <c r="EM12" s="20">
        <f t="shared" si="11"/>
        <v>30</v>
      </c>
      <c r="EN12" s="20">
        <f t="shared" si="6"/>
        <v>3</v>
      </c>
      <c r="EO12" s="20">
        <f t="shared" si="7"/>
        <v>3</v>
      </c>
      <c r="EP12" s="18">
        <f t="shared" si="12"/>
        <v>0</v>
      </c>
    </row>
    <row r="13" spans="1:146" ht="10.5" x14ac:dyDescent="0.25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6</v>
      </c>
      <c r="EE13" s="18">
        <f t="shared" si="0"/>
        <v>3</v>
      </c>
      <c r="EF13" s="18">
        <f t="shared" si="1"/>
        <v>16</v>
      </c>
      <c r="EG13" s="18">
        <f t="shared" si="2"/>
        <v>8</v>
      </c>
      <c r="EH13" s="18">
        <f t="shared" si="3"/>
        <v>7693</v>
      </c>
      <c r="EI13" s="18">
        <f t="shared" si="4"/>
        <v>461</v>
      </c>
      <c r="EJ13" s="19">
        <f t="shared" si="5"/>
        <v>50.062906724511926</v>
      </c>
      <c r="EK13" s="20">
        <f t="shared" si="9"/>
        <v>480.8125</v>
      </c>
      <c r="EL13" s="20">
        <f t="shared" si="10"/>
        <v>76.833333333333329</v>
      </c>
      <c r="EM13" s="20">
        <f t="shared" si="11"/>
        <v>28.8125</v>
      </c>
      <c r="EN13" s="20">
        <f t="shared" si="6"/>
        <v>10</v>
      </c>
      <c r="EO13" s="20">
        <f t="shared" si="7"/>
        <v>1.6666666666666667</v>
      </c>
      <c r="EP13" s="18">
        <f t="shared" si="12"/>
        <v>0</v>
      </c>
    </row>
    <row r="14" spans="1:146" ht="10.5" x14ac:dyDescent="0.25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133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21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10098</v>
      </c>
      <c r="EI3" s="18">
        <f t="shared" ref="EI3:EI14" si="4">SUM(E3+K3+Q3+W3+AC3+AI3+AO3+AU3+BA3+BG3+BM3+BS3+BY3+CE3+CK3+CQ3+CW3+DC3+DI3+DO3+DU3+EA3)</f>
        <v>666</v>
      </c>
      <c r="EJ3" s="19">
        <f t="shared" ref="EJ3:EJ14" si="5">IF(EH3=0,0,(SUM(EH3/EI3)*3))</f>
        <v>45.486486486486484</v>
      </c>
      <c r="EK3" s="20">
        <f>IF(EF3=0,0,(SUM(EH3/EF3)))</f>
        <v>480.85714285714283</v>
      </c>
      <c r="EL3" s="20">
        <f>IF(ED3=0,0,SUM(EI3/ED3))</f>
        <v>74</v>
      </c>
      <c r="EM3" s="20">
        <f>IF(EF3=0,0,SUM(EI3/EF3))</f>
        <v>31.714285714285715</v>
      </c>
      <c r="EN3" s="20">
        <f t="shared" ref="EN3:EN14" si="6">SUM(F3+L3+R3+X3+AD3+AJ3+AP3+AV3+BB3+BH3+BN3+BT3+BZ3+CF3+CL3+CR3+CX3+DD3+DJ3+DP3+DV3+EB3)</f>
        <v>18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2</v>
      </c>
      <c r="EF4" s="18">
        <f t="shared" si="1"/>
        <v>18</v>
      </c>
      <c r="EG4" s="18">
        <f t="shared" si="2"/>
        <v>5</v>
      </c>
      <c r="EH4" s="18">
        <f t="shared" si="3"/>
        <v>8135</v>
      </c>
      <c r="EI4" s="18">
        <f t="shared" si="4"/>
        <v>673</v>
      </c>
      <c r="EJ4" s="19">
        <f t="shared" si="5"/>
        <v>36.263001485884104</v>
      </c>
      <c r="EK4" s="20">
        <f t="shared" ref="EK4:EK14" si="9">IF(EF4=0,0,(SUM(EH4/EF4)))</f>
        <v>451.94444444444446</v>
      </c>
      <c r="EL4" s="20">
        <f t="shared" ref="EL4:EL14" si="10">IF(ED4=0,0,SUM(EI4/ED4))</f>
        <v>84.125</v>
      </c>
      <c r="EM4" s="20">
        <f t="shared" ref="EM4:EM14" si="11">IF(EF4=0,0,SUM(EI4/EF4))</f>
        <v>37.388888888888886</v>
      </c>
      <c r="EN4" s="20">
        <f t="shared" si="6"/>
        <v>2</v>
      </c>
      <c r="EO4" s="20">
        <f t="shared" si="7"/>
        <v>0.25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9</v>
      </c>
      <c r="EE5" s="18">
        <f t="shared" si="0"/>
        <v>3</v>
      </c>
      <c r="EF5" s="18">
        <f t="shared" si="1"/>
        <v>23</v>
      </c>
      <c r="EG5" s="18">
        <f t="shared" si="2"/>
        <v>9</v>
      </c>
      <c r="EH5" s="18">
        <f t="shared" si="3"/>
        <v>10348</v>
      </c>
      <c r="EI5" s="18">
        <f t="shared" si="4"/>
        <v>730</v>
      </c>
      <c r="EJ5" s="19">
        <f t="shared" si="5"/>
        <v>42.526027397260272</v>
      </c>
      <c r="EK5" s="20">
        <f t="shared" si="9"/>
        <v>449.91304347826087</v>
      </c>
      <c r="EL5" s="20">
        <f t="shared" si="10"/>
        <v>81.111111111111114</v>
      </c>
      <c r="EM5" s="20">
        <f t="shared" si="11"/>
        <v>31.739130434782609</v>
      </c>
      <c r="EN5" s="20">
        <f t="shared" si="6"/>
        <v>15</v>
      </c>
      <c r="EO5" s="20">
        <f t="shared" si="7"/>
        <v>1.6666666666666667</v>
      </c>
      <c r="EP5" s="18">
        <f t="shared" si="12"/>
        <v>0</v>
      </c>
    </row>
    <row r="6" spans="1:146" ht="10.5" x14ac:dyDescent="0.25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8</v>
      </c>
      <c r="EF7" s="18">
        <f t="shared" si="1"/>
        <v>23</v>
      </c>
      <c r="EG7" s="18">
        <f t="shared" si="2"/>
        <v>16</v>
      </c>
      <c r="EH7" s="18">
        <f t="shared" si="3"/>
        <v>11289</v>
      </c>
      <c r="EI7" s="18">
        <f t="shared" si="4"/>
        <v>675</v>
      </c>
      <c r="EJ7" s="19">
        <f t="shared" si="5"/>
        <v>50.173333333333332</v>
      </c>
      <c r="EK7" s="20">
        <f t="shared" si="9"/>
        <v>490.82608695652175</v>
      </c>
      <c r="EL7" s="20">
        <f t="shared" si="10"/>
        <v>67.5</v>
      </c>
      <c r="EM7" s="20">
        <f t="shared" si="11"/>
        <v>29.347826086956523</v>
      </c>
      <c r="EN7" s="20">
        <f t="shared" si="6"/>
        <v>29</v>
      </c>
      <c r="EO7" s="20">
        <f t="shared" si="7"/>
        <v>2.9</v>
      </c>
      <c r="EP7" s="18">
        <f t="shared" si="12"/>
        <v>1</v>
      </c>
    </row>
    <row r="8" spans="1:146" ht="10.5" x14ac:dyDescent="0.25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ht="10.5" x14ac:dyDescent="0.25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ht="10.5" x14ac:dyDescent="0.25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8</v>
      </c>
      <c r="EE11" s="18">
        <f t="shared" si="0"/>
        <v>2</v>
      </c>
      <c r="EF11" s="18">
        <f t="shared" si="1"/>
        <v>20</v>
      </c>
      <c r="EG11" s="18">
        <f t="shared" si="2"/>
        <v>7</v>
      </c>
      <c r="EH11" s="18">
        <f t="shared" si="3"/>
        <v>9716</v>
      </c>
      <c r="EI11" s="18">
        <f t="shared" si="4"/>
        <v>762</v>
      </c>
      <c r="EJ11" s="19">
        <f t="shared" si="5"/>
        <v>38.251968503937007</v>
      </c>
      <c r="EK11" s="20">
        <f t="shared" si="9"/>
        <v>485.8</v>
      </c>
      <c r="EL11" s="20">
        <f t="shared" si="10"/>
        <v>95.25</v>
      </c>
      <c r="EM11" s="20">
        <f t="shared" si="11"/>
        <v>38.1</v>
      </c>
      <c r="EN11" s="20">
        <f t="shared" si="6"/>
        <v>17</v>
      </c>
      <c r="EO11" s="20">
        <f t="shared" si="7"/>
        <v>2.125</v>
      </c>
      <c r="EP11" s="18">
        <f t="shared" si="12"/>
        <v>1</v>
      </c>
    </row>
    <row r="12" spans="1:146" ht="10.5" x14ac:dyDescent="0.25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ht="10.5" x14ac:dyDescent="0.25">
      <c r="A13" s="37" t="s">
        <v>332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7</v>
      </c>
      <c r="EG13" s="18">
        <f t="shared" si="2"/>
        <v>2</v>
      </c>
      <c r="EH13" s="18">
        <f t="shared" si="3"/>
        <v>2615</v>
      </c>
      <c r="EI13" s="18">
        <f t="shared" si="4"/>
        <v>180</v>
      </c>
      <c r="EJ13" s="19">
        <f t="shared" si="5"/>
        <v>43.583333333333336</v>
      </c>
      <c r="EK13" s="20">
        <f t="shared" si="9"/>
        <v>373.57142857142856</v>
      </c>
      <c r="EL13" s="20">
        <f t="shared" si="10"/>
        <v>60</v>
      </c>
      <c r="EM13" s="20">
        <f t="shared" si="11"/>
        <v>25.714285714285715</v>
      </c>
      <c r="EN13" s="20">
        <f t="shared" si="6"/>
        <v>3</v>
      </c>
      <c r="EO13" s="20">
        <f t="shared" si="7"/>
        <v>1</v>
      </c>
      <c r="EP13" s="18">
        <f t="shared" si="12"/>
        <v>0</v>
      </c>
    </row>
    <row r="14" spans="1:146" ht="10.5" x14ac:dyDescent="0.25">
      <c r="A14" s="31" t="s">
        <v>341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2</v>
      </c>
      <c r="EF14" s="18">
        <f t="shared" si="1"/>
        <v>6</v>
      </c>
      <c r="EG14" s="18">
        <f t="shared" si="2"/>
        <v>4</v>
      </c>
      <c r="EH14" s="18">
        <f t="shared" si="3"/>
        <v>2944</v>
      </c>
      <c r="EI14" s="18">
        <f t="shared" si="4"/>
        <v>171</v>
      </c>
      <c r="EJ14" s="19">
        <f t="shared" si="5"/>
        <v>51.649122807017541</v>
      </c>
      <c r="EK14" s="20">
        <f t="shared" si="9"/>
        <v>490.66666666666669</v>
      </c>
      <c r="EL14" s="20">
        <f t="shared" si="10"/>
        <v>85.5</v>
      </c>
      <c r="EM14" s="20">
        <f t="shared" si="11"/>
        <v>28.5</v>
      </c>
      <c r="EN14" s="20">
        <f t="shared" si="6"/>
        <v>4</v>
      </c>
      <c r="EO14" s="20">
        <f t="shared" si="7"/>
        <v>2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167</v>
      </c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ht="10.5" x14ac:dyDescent="0.25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ht="10.5" x14ac:dyDescent="0.25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ht="10.5" x14ac:dyDescent="0.25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ht="10.5" x14ac:dyDescent="0.25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ht="10.5" x14ac:dyDescent="0.25">
      <c r="A14" s="31" t="s">
        <v>303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66" t="s">
        <v>22</v>
      </c>
      <c r="C1" s="166"/>
      <c r="D1" s="166"/>
      <c r="E1" s="166"/>
      <c r="F1" s="166"/>
      <c r="G1" s="166"/>
      <c r="H1" s="166" t="s">
        <v>23</v>
      </c>
      <c r="I1" s="166"/>
      <c r="J1" s="166"/>
      <c r="K1" s="166"/>
      <c r="L1" s="166"/>
      <c r="M1" s="166"/>
      <c r="N1" s="166" t="s">
        <v>24</v>
      </c>
      <c r="O1" s="166"/>
      <c r="P1" s="166"/>
      <c r="Q1" s="166"/>
      <c r="R1" s="166"/>
      <c r="S1" s="166"/>
      <c r="T1" s="166" t="s">
        <v>25</v>
      </c>
      <c r="U1" s="166"/>
      <c r="V1" s="166"/>
      <c r="W1" s="166"/>
      <c r="X1" s="166"/>
      <c r="Y1" s="166"/>
      <c r="Z1" s="166" t="s">
        <v>26</v>
      </c>
      <c r="AA1" s="166"/>
      <c r="AB1" s="166"/>
      <c r="AC1" s="166"/>
      <c r="AD1" s="166"/>
      <c r="AE1" s="166"/>
      <c r="AF1" s="166" t="s">
        <v>27</v>
      </c>
      <c r="AG1" s="166"/>
      <c r="AH1" s="166"/>
      <c r="AI1" s="166"/>
      <c r="AJ1" s="166"/>
      <c r="AK1" s="166"/>
      <c r="AL1" s="166" t="s">
        <v>28</v>
      </c>
      <c r="AM1" s="166"/>
      <c r="AN1" s="166"/>
      <c r="AO1" s="166"/>
      <c r="AP1" s="166"/>
      <c r="AQ1" s="166"/>
      <c r="AR1" s="166" t="s">
        <v>29</v>
      </c>
      <c r="AS1" s="166"/>
      <c r="AT1" s="166"/>
      <c r="AU1" s="166"/>
      <c r="AV1" s="166"/>
      <c r="AW1" s="166"/>
      <c r="AX1" s="166" t="s">
        <v>30</v>
      </c>
      <c r="AY1" s="166"/>
      <c r="AZ1" s="166"/>
      <c r="BA1" s="166"/>
      <c r="BB1" s="166"/>
      <c r="BC1" s="166"/>
      <c r="BD1" s="166" t="s">
        <v>31</v>
      </c>
      <c r="BE1" s="166"/>
      <c r="BF1" s="166"/>
      <c r="BG1" s="166"/>
      <c r="BH1" s="166"/>
      <c r="BI1" s="166"/>
      <c r="BJ1" s="166" t="s">
        <v>32</v>
      </c>
      <c r="BK1" s="166"/>
      <c r="BL1" s="166"/>
      <c r="BM1" s="166"/>
      <c r="BN1" s="166"/>
      <c r="BO1" s="166"/>
      <c r="BP1" s="166" t="s">
        <v>33</v>
      </c>
      <c r="BQ1" s="166"/>
      <c r="BR1" s="166"/>
      <c r="BS1" s="166"/>
      <c r="BT1" s="166"/>
      <c r="BU1" s="166"/>
      <c r="BV1" s="166" t="s">
        <v>34</v>
      </c>
      <c r="BW1" s="166"/>
      <c r="BX1" s="166"/>
      <c r="BY1" s="166"/>
      <c r="BZ1" s="166"/>
      <c r="CA1" s="166"/>
      <c r="CB1" s="166" t="s">
        <v>35</v>
      </c>
      <c r="CC1" s="166"/>
      <c r="CD1" s="166"/>
      <c r="CE1" s="166"/>
      <c r="CF1" s="166"/>
      <c r="CG1" s="166"/>
      <c r="CH1" s="166" t="s">
        <v>36</v>
      </c>
      <c r="CI1" s="166"/>
      <c r="CJ1" s="166"/>
      <c r="CK1" s="166"/>
      <c r="CL1" s="166"/>
      <c r="CM1" s="166"/>
      <c r="CN1" s="166" t="s">
        <v>37</v>
      </c>
      <c r="CO1" s="166"/>
      <c r="CP1" s="166"/>
      <c r="CQ1" s="166"/>
      <c r="CR1" s="166"/>
      <c r="CS1" s="166"/>
      <c r="CT1" s="166" t="s">
        <v>38</v>
      </c>
      <c r="CU1" s="166"/>
      <c r="CV1" s="166"/>
      <c r="CW1" s="166"/>
      <c r="CX1" s="166"/>
      <c r="CY1" s="166"/>
      <c r="CZ1" s="166" t="s">
        <v>39</v>
      </c>
      <c r="DA1" s="166"/>
      <c r="DB1" s="166"/>
      <c r="DC1" s="166"/>
      <c r="DD1" s="166"/>
      <c r="DE1" s="166"/>
      <c r="DF1" s="166" t="s">
        <v>40</v>
      </c>
      <c r="DG1" s="166"/>
      <c r="DH1" s="166"/>
      <c r="DI1" s="166"/>
      <c r="DJ1" s="166"/>
      <c r="DK1" s="166"/>
      <c r="DL1" s="166" t="s">
        <v>41</v>
      </c>
      <c r="DM1" s="166"/>
      <c r="DN1" s="166"/>
      <c r="DO1" s="166"/>
      <c r="DP1" s="166"/>
      <c r="DQ1" s="166"/>
      <c r="DR1" s="166" t="s">
        <v>42</v>
      </c>
      <c r="DS1" s="166"/>
      <c r="DT1" s="166"/>
      <c r="DU1" s="166"/>
      <c r="DV1" s="166"/>
      <c r="DW1" s="166"/>
      <c r="DX1" s="166" t="s">
        <v>43</v>
      </c>
      <c r="DY1" s="166"/>
      <c r="DZ1" s="166"/>
      <c r="EA1" s="166"/>
      <c r="EB1" s="166"/>
      <c r="EC1" s="16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ColWidth="9.1796875" defaultRowHeight="10" x14ac:dyDescent="0.2"/>
  <cols>
    <col min="1" max="1" width="17.54296875" style="13" customWidth="1"/>
    <col min="2" max="3" width="9.1796875" style="13"/>
    <col min="4" max="4" width="9.81640625" style="13" bestFit="1" customWidth="1"/>
    <col min="5" max="5" width="14.453125" style="13" bestFit="1" customWidth="1"/>
    <col min="6" max="16384" width="9.1796875" style="13"/>
  </cols>
  <sheetData>
    <row r="1" spans="1:6" ht="10.5" x14ac:dyDescent="0.25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ht="10.5" x14ac:dyDescent="0.25">
      <c r="A2" s="18" t="str">
        <f>'CRICKET CLUB'!A3</f>
        <v>LEE JACK</v>
      </c>
      <c r="B2" s="18">
        <f>'CRICKET CLUB'!ED3</f>
        <v>7</v>
      </c>
      <c r="C2" s="20">
        <f>'CRICKET CLUB'!EN3</f>
        <v>7</v>
      </c>
      <c r="D2" s="11">
        <f>'CRICKET CLUB'!EO3</f>
        <v>1</v>
      </c>
      <c r="E2" s="5">
        <f>IF(B2&gt;=10,1,0)</f>
        <v>0</v>
      </c>
      <c r="F2" s="17"/>
    </row>
    <row r="3" spans="1:6" s="1" customFormat="1" ht="10.5" x14ac:dyDescent="0.25">
      <c r="A3" s="18" t="str">
        <f>'CRICKET CLUB'!A4</f>
        <v>DARREN COLLIN</v>
      </c>
      <c r="B3" s="18">
        <f>'CRICKET CLUB'!ED4</f>
        <v>10</v>
      </c>
      <c r="C3" s="20">
        <f>'CRICKET CLUB'!EN4</f>
        <v>28</v>
      </c>
      <c r="D3" s="11">
        <f>'CRICKET CLUB'!EO4</f>
        <v>2.8</v>
      </c>
      <c r="E3" s="5">
        <f t="shared" ref="E3:E66" si="0">IF(B3&gt;=10,1,0)</f>
        <v>1</v>
      </c>
      <c r="F3" s="17"/>
    </row>
    <row r="4" spans="1:6" s="1" customFormat="1" ht="10.5" x14ac:dyDescent="0.25">
      <c r="A4" s="18" t="str">
        <f>'CRICKET CLUB'!A5</f>
        <v>CHRIS WAYMAN</v>
      </c>
      <c r="B4" s="18">
        <f>'CRICKET CLUB'!ED5</f>
        <v>6</v>
      </c>
      <c r="C4" s="20">
        <f>'CRICKET CLUB'!EN5</f>
        <v>14</v>
      </c>
      <c r="D4" s="11">
        <f>'CRICKET CLUB'!EO5</f>
        <v>2.3333333333333335</v>
      </c>
      <c r="E4" s="5">
        <f t="shared" si="0"/>
        <v>0</v>
      </c>
      <c r="F4" s="17"/>
    </row>
    <row r="5" spans="1:6" s="1" customFormat="1" ht="10.5" x14ac:dyDescent="0.25">
      <c r="A5" s="18" t="str">
        <f>'CRICKET CLUB'!A6</f>
        <v>BEN JACK</v>
      </c>
      <c r="B5" s="18">
        <f>'CRICKET CLUB'!ED6</f>
        <v>10</v>
      </c>
      <c r="C5" s="20">
        <f>'CRICKET CLUB'!EN6</f>
        <v>18</v>
      </c>
      <c r="D5" s="11">
        <f>'CRICKET CLUB'!EO6</f>
        <v>1.8</v>
      </c>
      <c r="E5" s="5">
        <f t="shared" si="0"/>
        <v>1</v>
      </c>
      <c r="F5" s="17"/>
    </row>
    <row r="6" spans="1:6" s="1" customFormat="1" ht="10.5" x14ac:dyDescent="0.25">
      <c r="A6" s="18" t="str">
        <f>'CRICKET CLUB'!A7</f>
        <v>JAMIE BATY</v>
      </c>
      <c r="B6" s="18">
        <f>'CRICKET CLUB'!ED7</f>
        <v>10</v>
      </c>
      <c r="C6" s="20">
        <f>'CRICKET CLUB'!EN7</f>
        <v>27</v>
      </c>
      <c r="D6" s="11">
        <f>'CRICKET CLUB'!EO7</f>
        <v>2.7</v>
      </c>
      <c r="E6" s="5">
        <f t="shared" si="0"/>
        <v>1</v>
      </c>
      <c r="F6" s="17"/>
    </row>
    <row r="7" spans="1:6" s="1" customFormat="1" ht="10.5" x14ac:dyDescent="0.25">
      <c r="A7" s="18" t="str">
        <f>'CRICKET CLUB'!A8</f>
        <v>MIKE WAYMAN</v>
      </c>
      <c r="B7" s="18">
        <f>'CRICKET CLUB'!ED8</f>
        <v>9</v>
      </c>
      <c r="C7" s="20">
        <f>'CRICKET CLUB'!EN8</f>
        <v>29</v>
      </c>
      <c r="D7" s="11">
        <f>'CRICKET CLUB'!EO8</f>
        <v>3.2222222222222223</v>
      </c>
      <c r="E7" s="5">
        <f t="shared" si="0"/>
        <v>0</v>
      </c>
      <c r="F7" s="17"/>
    </row>
    <row r="8" spans="1:6" s="1" customFormat="1" ht="10.5" x14ac:dyDescent="0.25">
      <c r="A8" s="18" t="str">
        <f>'CRICKET CLUB'!A9</f>
        <v>JAMES EASTON</v>
      </c>
      <c r="B8" s="18">
        <f>'CRICKET CLUB'!ED9</f>
        <v>8</v>
      </c>
      <c r="C8" s="20">
        <f>'CRICKET CLUB'!EN9</f>
        <v>10</v>
      </c>
      <c r="D8" s="11">
        <f>'CRICKET CLUB'!EO9</f>
        <v>1.25</v>
      </c>
      <c r="E8" s="5">
        <f t="shared" si="0"/>
        <v>0</v>
      </c>
      <c r="F8" s="17"/>
    </row>
    <row r="9" spans="1:6" s="1" customFormat="1" ht="10.5" x14ac:dyDescent="0.25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ht="10.5" x14ac:dyDescent="0.25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ht="10.5" x14ac:dyDescent="0.25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ht="10.5" x14ac:dyDescent="0.25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ht="10.5" x14ac:dyDescent="0.25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ht="10.5" x14ac:dyDescent="0.25">
      <c r="A14" s="18" t="str">
        <f>SPORTSMANS!A3</f>
        <v>ANDY MONK</v>
      </c>
      <c r="B14" s="18">
        <f>SPORTSMANS!ED3</f>
        <v>10</v>
      </c>
      <c r="C14" s="20">
        <f>SPORTSMANS!EN3</f>
        <v>25</v>
      </c>
      <c r="D14" s="11">
        <f>SPORTSMANS!EO3</f>
        <v>2.5</v>
      </c>
      <c r="E14" s="5">
        <f t="shared" si="0"/>
        <v>1</v>
      </c>
      <c r="F14" s="17"/>
    </row>
    <row r="15" spans="1:6" s="1" customFormat="1" ht="10.5" x14ac:dyDescent="0.25">
      <c r="A15" s="18" t="str">
        <f>SPORTSMANS!A4</f>
        <v>KYLE YOUNG</v>
      </c>
      <c r="B15" s="18">
        <f>SPORTSMANS!ED4</f>
        <v>9</v>
      </c>
      <c r="C15" s="20">
        <f>SPORTSMANS!EN4</f>
        <v>39</v>
      </c>
      <c r="D15" s="11">
        <f>SPORTSMANS!EO4</f>
        <v>4.333333333333333</v>
      </c>
      <c r="E15" s="5">
        <f t="shared" si="0"/>
        <v>0</v>
      </c>
      <c r="F15" s="17"/>
    </row>
    <row r="16" spans="1:6" s="1" customFormat="1" ht="10.5" x14ac:dyDescent="0.25">
      <c r="A16" s="18" t="str">
        <f>SPORTSMANS!A5</f>
        <v>IAN WHITTAKER</v>
      </c>
      <c r="B16" s="18">
        <f>SPORTSMANS!ED5</f>
        <v>10</v>
      </c>
      <c r="C16" s="20">
        <f>SPORTSMANS!EN5</f>
        <v>34</v>
      </c>
      <c r="D16" s="11">
        <f>SPORTSMANS!EO5</f>
        <v>3.4</v>
      </c>
      <c r="E16" s="5">
        <f t="shared" si="0"/>
        <v>1</v>
      </c>
      <c r="F16" s="17"/>
    </row>
    <row r="17" spans="1:6" s="1" customFormat="1" ht="10.5" x14ac:dyDescent="0.25">
      <c r="A17" s="18" t="str">
        <f>SPORTSMANS!A6</f>
        <v>GARY OUTRAM</v>
      </c>
      <c r="B17" s="18">
        <f>SPORTSMANS!ED6</f>
        <v>10</v>
      </c>
      <c r="C17" s="20">
        <f>SPORTSMANS!EN6</f>
        <v>31</v>
      </c>
      <c r="D17" s="11">
        <f>SPORTSMANS!EO6</f>
        <v>3.1</v>
      </c>
      <c r="E17" s="5">
        <f t="shared" si="0"/>
        <v>1</v>
      </c>
      <c r="F17" s="17"/>
    </row>
    <row r="18" spans="1:6" s="1" customFormat="1" ht="10.5" x14ac:dyDescent="0.25">
      <c r="A18" s="18" t="str">
        <f>SPORTSMANS!A7</f>
        <v>GABE BRADLEY</v>
      </c>
      <c r="B18" s="18">
        <f>SPORTSMANS!ED7</f>
        <v>6</v>
      </c>
      <c r="C18" s="20">
        <f>SPORTSMANS!EN7</f>
        <v>10</v>
      </c>
      <c r="D18" s="11">
        <f>SPORTSMANS!EO7</f>
        <v>1.6666666666666667</v>
      </c>
      <c r="E18" s="5">
        <f t="shared" si="0"/>
        <v>0</v>
      </c>
      <c r="F18" s="17"/>
    </row>
    <row r="19" spans="1:6" s="1" customFormat="1" ht="10.5" x14ac:dyDescent="0.25">
      <c r="A19" s="18" t="str">
        <f>SPORTSMANS!A8</f>
        <v>NIGE OUTRAM</v>
      </c>
      <c r="B19" s="18">
        <f>SPORTSMANS!ED8</f>
        <v>10</v>
      </c>
      <c r="C19" s="20">
        <f>SPORTSMANS!EN8</f>
        <v>47</v>
      </c>
      <c r="D19" s="11">
        <f>SPORTSMANS!EO8</f>
        <v>4.7</v>
      </c>
      <c r="E19" s="5">
        <f t="shared" si="0"/>
        <v>1</v>
      </c>
      <c r="F19" s="17"/>
    </row>
    <row r="20" spans="1:6" s="1" customFormat="1" ht="10.5" x14ac:dyDescent="0.25">
      <c r="A20" s="18" t="str">
        <f>SPORTSMANS!A9</f>
        <v>MARTIN YOUNG</v>
      </c>
      <c r="B20" s="18">
        <f>SPORTSMANS!ED9</f>
        <v>5</v>
      </c>
      <c r="C20" s="20">
        <f>SPORTSMANS!EN9</f>
        <v>11</v>
      </c>
      <c r="D20" s="11">
        <f>SPORTSMANS!EO9</f>
        <v>2.2000000000000002</v>
      </c>
      <c r="E20" s="5">
        <f t="shared" si="0"/>
        <v>0</v>
      </c>
      <c r="F20" s="17"/>
    </row>
    <row r="21" spans="1:6" s="1" customFormat="1" ht="10.5" x14ac:dyDescent="0.25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ht="10.5" x14ac:dyDescent="0.25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ht="10.5" x14ac:dyDescent="0.25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ht="10.5" x14ac:dyDescent="0.25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ht="10.5" x14ac:dyDescent="0.25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ht="10.5" x14ac:dyDescent="0.25">
      <c r="A26" s="18" t="str">
        <f>'TICKLE TOBY'!A3</f>
        <v>STEVE BLEWITT</v>
      </c>
      <c r="B26" s="18">
        <f>'TICKLE TOBY'!ED3</f>
        <v>9</v>
      </c>
      <c r="C26" s="20">
        <f>'TICKLE TOBY'!EN3</f>
        <v>24</v>
      </c>
      <c r="D26" s="11">
        <f>'TICKLE TOBY'!EO3</f>
        <v>2.6666666666666665</v>
      </c>
      <c r="E26" s="5">
        <f t="shared" si="0"/>
        <v>0</v>
      </c>
      <c r="F26" s="17"/>
    </row>
    <row r="27" spans="1:6" s="1" customFormat="1" ht="10.5" x14ac:dyDescent="0.25">
      <c r="A27" s="18" t="str">
        <f>'TICKLE TOBY'!A4</f>
        <v>ANDY JOHNSON</v>
      </c>
      <c r="B27" s="18">
        <f>'TICKLE TOBY'!ED4</f>
        <v>9</v>
      </c>
      <c r="C27" s="20">
        <f>'TICKLE TOBY'!EN4</f>
        <v>18</v>
      </c>
      <c r="D27" s="11">
        <f>'TICKLE TOBY'!EO4</f>
        <v>2</v>
      </c>
      <c r="E27" s="5">
        <f t="shared" si="0"/>
        <v>0</v>
      </c>
      <c r="F27" s="17"/>
    </row>
    <row r="28" spans="1:6" s="1" customFormat="1" ht="10.5" x14ac:dyDescent="0.25">
      <c r="A28" s="18" t="str">
        <f>'TICKLE TOBY'!A5</f>
        <v>STEVE TRUMAN</v>
      </c>
      <c r="B28" s="18">
        <f>'TICKLE TOBY'!ED5</f>
        <v>9</v>
      </c>
      <c r="C28" s="20">
        <f>'TICKLE TOBY'!EN5</f>
        <v>24</v>
      </c>
      <c r="D28" s="11">
        <f>'TICKLE TOBY'!EO5</f>
        <v>2.6666666666666665</v>
      </c>
      <c r="E28" s="5">
        <f t="shared" si="0"/>
        <v>0</v>
      </c>
      <c r="F28" s="17"/>
    </row>
    <row r="29" spans="1:6" s="1" customFormat="1" ht="10.5" x14ac:dyDescent="0.25">
      <c r="A29" s="18" t="str">
        <f>'TICKLE TOBY'!A6</f>
        <v>AL SPENCE</v>
      </c>
      <c r="B29" s="18">
        <f>'TICKLE TOBY'!ED6</f>
        <v>8</v>
      </c>
      <c r="C29" s="20">
        <f>'TICKLE TOBY'!EN6</f>
        <v>22</v>
      </c>
      <c r="D29" s="11">
        <f>'TICKLE TOBY'!EO6</f>
        <v>2.75</v>
      </c>
      <c r="E29" s="5">
        <f t="shared" si="0"/>
        <v>0</v>
      </c>
      <c r="F29" s="17"/>
    </row>
    <row r="30" spans="1:6" s="1" customFormat="1" ht="10.5" x14ac:dyDescent="0.25">
      <c r="A30" s="18" t="str">
        <f>'TICKLE TOBY'!A7</f>
        <v>DAVE ATKINSON</v>
      </c>
      <c r="B30" s="18">
        <f>'TICKLE TOBY'!ED7</f>
        <v>5</v>
      </c>
      <c r="C30" s="20">
        <f>'TICKLE TOBY'!EN7</f>
        <v>9</v>
      </c>
      <c r="D30" s="11">
        <f>'TICKLE TOBY'!EO7</f>
        <v>1.8</v>
      </c>
      <c r="E30" s="5">
        <f t="shared" si="0"/>
        <v>0</v>
      </c>
      <c r="F30" s="17"/>
    </row>
    <row r="31" spans="1:6" s="1" customFormat="1" ht="10.5" x14ac:dyDescent="0.25">
      <c r="A31" s="18" t="str">
        <f>'TICKLE TOBY'!A8</f>
        <v>SEAN KENDREW</v>
      </c>
      <c r="B31" s="18">
        <f>'TICKLE TOBY'!ED8</f>
        <v>8</v>
      </c>
      <c r="C31" s="20">
        <f>'TICKLE TOBY'!EN8</f>
        <v>25</v>
      </c>
      <c r="D31" s="11">
        <f>'TICKLE TOBY'!EO8</f>
        <v>3.125</v>
      </c>
      <c r="E31" s="5">
        <f t="shared" si="0"/>
        <v>0</v>
      </c>
      <c r="F31" s="17"/>
    </row>
    <row r="32" spans="1:6" s="1" customFormat="1" ht="10.5" x14ac:dyDescent="0.25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ht="10.5" x14ac:dyDescent="0.25">
      <c r="A33" s="18" t="str">
        <f>'TICKLE TOBY'!A10</f>
        <v>CALLUM ELMER</v>
      </c>
      <c r="B33" s="18">
        <f>'TICKLE TOBY'!ED10</f>
        <v>4</v>
      </c>
      <c r="C33" s="20">
        <f>'TICKLE TOBY'!EN10</f>
        <v>6</v>
      </c>
      <c r="D33" s="11">
        <f>'TICKLE TOBY'!EO10</f>
        <v>1.5</v>
      </c>
      <c r="E33" s="5">
        <f t="shared" si="0"/>
        <v>0</v>
      </c>
      <c r="F33" s="17"/>
    </row>
    <row r="34" spans="1:6" s="1" customFormat="1" ht="10.5" x14ac:dyDescent="0.25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ht="10.5" x14ac:dyDescent="0.25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ht="10.5" x14ac:dyDescent="0.25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ht="10.5" x14ac:dyDescent="0.25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ht="10.5" x14ac:dyDescent="0.25">
      <c r="A38" s="18" t="str">
        <f>CROWN!A3</f>
        <v>MARK OUTRAM</v>
      </c>
      <c r="B38" s="18">
        <f>CROWN!ED3</f>
        <v>9</v>
      </c>
      <c r="C38" s="20">
        <f>CROWN!EN3</f>
        <v>20</v>
      </c>
      <c r="D38" s="11">
        <f>CROWN!EO3</f>
        <v>2.2222222222222223</v>
      </c>
      <c r="E38" s="5">
        <f t="shared" si="0"/>
        <v>0</v>
      </c>
      <c r="F38" s="17"/>
    </row>
    <row r="39" spans="1:6" s="1" customFormat="1" ht="10.5" x14ac:dyDescent="0.25">
      <c r="A39" s="18" t="str">
        <f>CROWN!A4</f>
        <v>MATHEW CORNFORTH</v>
      </c>
      <c r="B39" s="18">
        <f>CROWN!ED4</f>
        <v>9</v>
      </c>
      <c r="C39" s="20">
        <f>CROWN!EN4</f>
        <v>32</v>
      </c>
      <c r="D39" s="11">
        <f>CROWN!EO4</f>
        <v>3.5555555555555554</v>
      </c>
      <c r="E39" s="5">
        <f t="shared" si="0"/>
        <v>0</v>
      </c>
      <c r="F39" s="17"/>
    </row>
    <row r="40" spans="1:6" s="1" customFormat="1" ht="10.5" x14ac:dyDescent="0.25">
      <c r="A40" s="18" t="str">
        <f>CROWN!A5</f>
        <v>STEVE ROSE</v>
      </c>
      <c r="B40" s="18">
        <f>CROWN!ED5</f>
        <v>9</v>
      </c>
      <c r="C40" s="20">
        <f>CROWN!EN5</f>
        <v>13</v>
      </c>
      <c r="D40" s="11">
        <f>CROWN!EO5</f>
        <v>1.4444444444444444</v>
      </c>
      <c r="E40" s="5">
        <f t="shared" si="0"/>
        <v>0</v>
      </c>
      <c r="F40" s="17"/>
    </row>
    <row r="41" spans="1:6" s="1" customFormat="1" ht="10.5" x14ac:dyDescent="0.25">
      <c r="A41" s="18" t="str">
        <f>CROWN!A6</f>
        <v>IAN LOMER</v>
      </c>
      <c r="B41" s="18">
        <f>CROWN!ED6</f>
        <v>5</v>
      </c>
      <c r="C41" s="20">
        <f>CROWN!EN6</f>
        <v>13</v>
      </c>
      <c r="D41" s="11">
        <f>CROWN!EO6</f>
        <v>2.6</v>
      </c>
      <c r="E41" s="5">
        <f t="shared" si="0"/>
        <v>0</v>
      </c>
      <c r="F41" s="17"/>
    </row>
    <row r="42" spans="1:6" s="1" customFormat="1" ht="10.5" x14ac:dyDescent="0.25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ht="10.5" x14ac:dyDescent="0.25">
      <c r="A43" s="18" t="str">
        <f>CROWN!A8</f>
        <v>SAM CHRISTON</v>
      </c>
      <c r="B43" s="18">
        <f>CROWN!ED8</f>
        <v>5</v>
      </c>
      <c r="C43" s="20">
        <f>CROWN!EN8</f>
        <v>8</v>
      </c>
      <c r="D43" s="11">
        <f>CROWN!EO8</f>
        <v>1.6</v>
      </c>
      <c r="E43" s="5">
        <f t="shared" si="0"/>
        <v>0</v>
      </c>
      <c r="F43" s="17"/>
    </row>
    <row r="44" spans="1:6" s="1" customFormat="1" ht="10.5" x14ac:dyDescent="0.25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ht="10.5" x14ac:dyDescent="0.25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ht="10.5" x14ac:dyDescent="0.25">
      <c r="A46" s="18" t="str">
        <f>CROWN!A11</f>
        <v>GEORGE KAY</v>
      </c>
      <c r="B46" s="18">
        <f>CROWN!ED11</f>
        <v>4</v>
      </c>
      <c r="C46" s="20">
        <f>CROWN!EN11</f>
        <v>6</v>
      </c>
      <c r="D46" s="11">
        <f>CROWN!EO11</f>
        <v>1.5</v>
      </c>
      <c r="E46" s="5">
        <f t="shared" si="0"/>
        <v>0</v>
      </c>
      <c r="F46" s="17"/>
    </row>
    <row r="47" spans="1:6" s="1" customFormat="1" ht="10.5" x14ac:dyDescent="0.25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ht="10.5" x14ac:dyDescent="0.25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ht="10.5" x14ac:dyDescent="0.25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ht="10.5" x14ac:dyDescent="0.25">
      <c r="A50" s="18" t="str">
        <f>'JOLLY MINSTER "A"'!A3</f>
        <v>CRAIG MONK</v>
      </c>
      <c r="B50" s="18">
        <f>'JOLLY MINSTER "A"'!ED3</f>
        <v>7</v>
      </c>
      <c r="C50" s="20">
        <f>'JOLLY MINSTER "A"'!EN3</f>
        <v>30</v>
      </c>
      <c r="D50" s="11">
        <f>'JOLLY MINSTER "A"'!EO3</f>
        <v>4.2857142857142856</v>
      </c>
      <c r="E50" s="5">
        <f t="shared" si="0"/>
        <v>0</v>
      </c>
      <c r="F50" s="17"/>
    </row>
    <row r="51" spans="1:6" s="1" customFormat="1" ht="10.5" x14ac:dyDescent="0.25">
      <c r="A51" s="18" t="str">
        <f>'JOLLY MINSTER "A"'!A4</f>
        <v>DENNIS CLARKSON</v>
      </c>
      <c r="B51" s="18">
        <f>'JOLLY MINSTER "A"'!ED4</f>
        <v>9</v>
      </c>
      <c r="C51" s="20">
        <f>'JOLLY MINSTER "A"'!EN4</f>
        <v>37</v>
      </c>
      <c r="D51" s="11">
        <f>'JOLLY MINSTER "A"'!EO4</f>
        <v>4.1111111111111107</v>
      </c>
      <c r="E51" s="5">
        <f t="shared" si="0"/>
        <v>0</v>
      </c>
      <c r="F51" s="17"/>
    </row>
    <row r="52" spans="1:6" s="1" customFormat="1" ht="10.5" x14ac:dyDescent="0.25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ht="10.5" x14ac:dyDescent="0.25">
      <c r="A53" s="18" t="str">
        <f>'JOLLY MINSTER "A"'!A6</f>
        <v>AL MARTIN</v>
      </c>
      <c r="B53" s="18">
        <f>'JOLLY MINSTER "A"'!ED6</f>
        <v>7</v>
      </c>
      <c r="C53" s="20">
        <f>'JOLLY MINSTER "A"'!EN6</f>
        <v>14</v>
      </c>
      <c r="D53" s="11">
        <f>'JOLLY MINSTER "A"'!EO6</f>
        <v>2</v>
      </c>
      <c r="E53" s="5">
        <f t="shared" si="0"/>
        <v>0</v>
      </c>
      <c r="F53" s="17"/>
    </row>
    <row r="54" spans="1:6" s="1" customFormat="1" ht="10.5" x14ac:dyDescent="0.25">
      <c r="A54" s="18" t="str">
        <f>'JOLLY MINSTER "A"'!A7</f>
        <v>TYLER WHITING</v>
      </c>
      <c r="B54" s="18">
        <f>'JOLLY MINSTER "A"'!ED7</f>
        <v>7</v>
      </c>
      <c r="C54" s="20">
        <f>'JOLLY MINSTER "A"'!EN7</f>
        <v>8</v>
      </c>
      <c r="D54" s="11">
        <f>'JOLLY MINSTER "A"'!EO7</f>
        <v>1.1428571428571428</v>
      </c>
      <c r="E54" s="5">
        <f t="shared" si="0"/>
        <v>0</v>
      </c>
      <c r="F54" s="17"/>
    </row>
    <row r="55" spans="1:6" s="1" customFormat="1" ht="10.5" x14ac:dyDescent="0.25">
      <c r="A55" s="18" t="str">
        <f>'JOLLY MINSTER "A"'!A8</f>
        <v>LEVI CAPP</v>
      </c>
      <c r="B55" s="18">
        <f>'JOLLY MINSTER "A"'!ED8</f>
        <v>9</v>
      </c>
      <c r="C55" s="20">
        <f>'JOLLY MINSTER "A"'!EN8</f>
        <v>20</v>
      </c>
      <c r="D55" s="11">
        <f>'JOLLY MINSTER "A"'!EO8</f>
        <v>2.2222222222222223</v>
      </c>
      <c r="E55" s="5">
        <f t="shared" si="0"/>
        <v>0</v>
      </c>
      <c r="F55" s="17"/>
    </row>
    <row r="56" spans="1:6" s="1" customFormat="1" ht="10.5" x14ac:dyDescent="0.25">
      <c r="A56" s="18" t="str">
        <f>'JOLLY MINSTER "A"'!A9</f>
        <v>TOM CLARKSON</v>
      </c>
      <c r="B56" s="18">
        <f>'JOLLY MINSTER "A"'!ED9</f>
        <v>8</v>
      </c>
      <c r="C56" s="20">
        <f>'JOLLY MINSTER "A"'!EN9</f>
        <v>23</v>
      </c>
      <c r="D56" s="11">
        <f>'JOLLY MINSTER "A"'!EO9</f>
        <v>2.875</v>
      </c>
      <c r="E56" s="5">
        <f t="shared" si="0"/>
        <v>0</v>
      </c>
      <c r="F56" s="17"/>
    </row>
    <row r="57" spans="1:6" s="1" customFormat="1" ht="10.5" x14ac:dyDescent="0.25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ht="10.5" x14ac:dyDescent="0.25">
      <c r="A58" s="18" t="str">
        <f>'JOLLY MINSTER "A"'!A11</f>
        <v>MAXWELL HEADLAM</v>
      </c>
      <c r="B58" s="18">
        <f>'JOLLY MINSTER "A"'!ED11</f>
        <v>2</v>
      </c>
      <c r="C58" s="20">
        <f>'JOLLY MINSTER "A"'!EN11</f>
        <v>5</v>
      </c>
      <c r="D58" s="11">
        <f>'JOLLY MINSTER "A"'!EO11</f>
        <v>2.5</v>
      </c>
      <c r="E58" s="5">
        <f t="shared" si="0"/>
        <v>0</v>
      </c>
      <c r="F58" s="17"/>
    </row>
    <row r="59" spans="1:6" s="1" customFormat="1" ht="10.5" x14ac:dyDescent="0.25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ht="10.5" x14ac:dyDescent="0.25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ht="10.5" x14ac:dyDescent="0.25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ht="10.5" x14ac:dyDescent="0.25">
      <c r="A62" s="18" t="str">
        <f>'JOLLY MINSTER "B"'!A3</f>
        <v>ROBERT RAPER</v>
      </c>
      <c r="B62" s="18">
        <f>'JOLLY MINSTER "B"'!ED3</f>
        <v>10</v>
      </c>
      <c r="C62" s="20">
        <f>'JOLLY MINSTER "B"'!EN3</f>
        <v>30</v>
      </c>
      <c r="D62" s="11">
        <f>'JOLLY MINSTER "B"'!EO3</f>
        <v>3</v>
      </c>
      <c r="E62" s="5">
        <f t="shared" si="0"/>
        <v>1</v>
      </c>
      <c r="F62" s="17"/>
    </row>
    <row r="63" spans="1:6" s="1" customFormat="1" ht="10.5" x14ac:dyDescent="0.25">
      <c r="A63" s="18" t="str">
        <f>'JOLLY MINSTER "B"'!A4</f>
        <v>DAN BROWN</v>
      </c>
      <c r="B63" s="18">
        <f>'JOLLY MINSTER "B"'!ED4</f>
        <v>7</v>
      </c>
      <c r="C63" s="20">
        <f>'JOLLY MINSTER "B"'!EN4</f>
        <v>9</v>
      </c>
      <c r="D63" s="11">
        <f>'JOLLY MINSTER "B"'!EO4</f>
        <v>1.2857142857142858</v>
      </c>
      <c r="E63" s="5">
        <f t="shared" si="0"/>
        <v>0</v>
      </c>
      <c r="F63" s="17"/>
    </row>
    <row r="64" spans="1:6" s="1" customFormat="1" ht="10.5" x14ac:dyDescent="0.25">
      <c r="A64" s="18" t="str">
        <f>'JOLLY MINSTER "B"'!A5</f>
        <v>JORDAN HARKER</v>
      </c>
      <c r="B64" s="18">
        <f>'JOLLY MINSTER "B"'!ED5</f>
        <v>10</v>
      </c>
      <c r="C64" s="20">
        <f>'JOLLY MINSTER "B"'!EN5</f>
        <v>15</v>
      </c>
      <c r="D64" s="11">
        <f>'JOLLY MINSTER "B"'!EO5</f>
        <v>1.5</v>
      </c>
      <c r="E64" s="5">
        <f t="shared" si="0"/>
        <v>1</v>
      </c>
      <c r="F64" s="17"/>
    </row>
    <row r="65" spans="1:6" s="1" customFormat="1" ht="10.5" x14ac:dyDescent="0.25">
      <c r="A65" s="18" t="str">
        <f>'JOLLY MINSTER "B"'!A6</f>
        <v>ROB DURRANS</v>
      </c>
      <c r="B65" s="18">
        <f>'JOLLY MINSTER "B"'!ED6</f>
        <v>10</v>
      </c>
      <c r="C65" s="20">
        <f>'JOLLY MINSTER "B"'!EN6</f>
        <v>33</v>
      </c>
      <c r="D65" s="11">
        <f>'JOLLY MINSTER "B"'!EO6</f>
        <v>3.3</v>
      </c>
      <c r="E65" s="5">
        <f t="shared" si="0"/>
        <v>1</v>
      </c>
      <c r="F65" s="17"/>
    </row>
    <row r="66" spans="1:6" s="1" customFormat="1" ht="10.5" x14ac:dyDescent="0.25">
      <c r="A66" s="18" t="str">
        <f>'JOLLY MINSTER "B"'!A7</f>
        <v>CALLUM JOHNSTONE</v>
      </c>
      <c r="B66" s="18">
        <f>'JOLLY MINSTER "B"'!ED7</f>
        <v>8</v>
      </c>
      <c r="C66" s="20">
        <f>'JOLLY MINSTER "B"'!EN7</f>
        <v>1</v>
      </c>
      <c r="D66" s="11">
        <f>'JOLLY MINSTER "B"'!EO7</f>
        <v>0.125</v>
      </c>
      <c r="E66" s="5">
        <f t="shared" si="0"/>
        <v>0</v>
      </c>
      <c r="F66" s="17"/>
    </row>
    <row r="67" spans="1:6" s="1" customFormat="1" ht="10.5" x14ac:dyDescent="0.25">
      <c r="A67" s="18" t="str">
        <f>'JOLLY MINSTER "B"'!A8</f>
        <v>JAMIE HOGG</v>
      </c>
      <c r="B67" s="18">
        <f>'JOLLY MINSTER "B"'!ED8</f>
        <v>9</v>
      </c>
      <c r="C67" s="20">
        <f>'JOLLY MINSTER "B"'!EN8</f>
        <v>8</v>
      </c>
      <c r="D67" s="11">
        <f>'JOLLY MINSTER "B"'!EO8</f>
        <v>0.88888888888888884</v>
      </c>
      <c r="E67" s="5">
        <f t="shared" ref="E67:E118" si="1">IF(B67&gt;=10,1,0)</f>
        <v>0</v>
      </c>
      <c r="F67" s="17"/>
    </row>
    <row r="68" spans="1:6" s="1" customFormat="1" ht="10.5" x14ac:dyDescent="0.25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ht="10.5" x14ac:dyDescent="0.25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ht="10.5" x14ac:dyDescent="0.25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ht="10.5" x14ac:dyDescent="0.25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ht="10.5" x14ac:dyDescent="0.25">
      <c r="A72" s="18" t="str">
        <f>'JOLLY MINSTER "B"'!A13</f>
        <v>ALEX SINCLAIRE (2)</v>
      </c>
      <c r="B72" s="18">
        <f>'JOLLY MINSTER "B"'!ED13</f>
        <v>2</v>
      </c>
      <c r="C72" s="20">
        <f>'JOLLY MINSTER "B"'!EN13</f>
        <v>4</v>
      </c>
      <c r="D72" s="11">
        <f>'JOLLY MINSTER "B"'!EO13</f>
        <v>2</v>
      </c>
      <c r="E72" s="5">
        <f t="shared" si="1"/>
        <v>0</v>
      </c>
      <c r="F72" s="17"/>
    </row>
    <row r="73" spans="1:6" s="1" customFormat="1" ht="10.5" x14ac:dyDescent="0.25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ht="10.5" x14ac:dyDescent="0.25">
      <c r="A74" s="18" t="str">
        <f>'WORKMENS CLUB "A"'!A3</f>
        <v>HARLEY BAKER</v>
      </c>
      <c r="B74" s="18">
        <f>'WORKMENS CLUB "A"'!ED3</f>
        <v>10</v>
      </c>
      <c r="C74" s="20">
        <f>'WORKMENS CLUB "A"'!EN3</f>
        <v>29</v>
      </c>
      <c r="D74" s="11">
        <f>'WORKMENS CLUB "A"'!EO3</f>
        <v>2.9</v>
      </c>
      <c r="E74" s="5">
        <f t="shared" si="1"/>
        <v>1</v>
      </c>
      <c r="F74" s="17"/>
    </row>
    <row r="75" spans="1:6" s="1" customFormat="1" ht="10.5" x14ac:dyDescent="0.25">
      <c r="A75" s="18" t="str">
        <f>'WORKMENS CLUB "A"'!A4</f>
        <v>THOMAS BAKER</v>
      </c>
      <c r="B75" s="18">
        <f>'WORKMENS CLUB "A"'!ED4</f>
        <v>8</v>
      </c>
      <c r="C75" s="20">
        <f>'WORKMENS CLUB "A"'!EN4</f>
        <v>14</v>
      </c>
      <c r="D75" s="11">
        <f>'WORKMENS CLUB "A"'!EO4</f>
        <v>1.75</v>
      </c>
      <c r="E75" s="5">
        <f t="shared" si="1"/>
        <v>0</v>
      </c>
      <c r="F75" s="17"/>
    </row>
    <row r="76" spans="1:6" s="1" customFormat="1" ht="10.5" x14ac:dyDescent="0.25">
      <c r="A76" s="18" t="str">
        <f>'WORKMENS CLUB "A"'!A5</f>
        <v>BLAKE WINTERSGILL</v>
      </c>
      <c r="B76" s="18">
        <f>'WORKMENS CLUB "A"'!ED5</f>
        <v>6</v>
      </c>
      <c r="C76" s="20">
        <f>'WORKMENS CLUB "A"'!EN5</f>
        <v>7</v>
      </c>
      <c r="D76" s="11">
        <f>'WORKMENS CLUB "A"'!EO5</f>
        <v>1.1666666666666667</v>
      </c>
      <c r="E76" s="5">
        <f t="shared" si="1"/>
        <v>0</v>
      </c>
      <c r="F76" s="17"/>
    </row>
    <row r="77" spans="1:6" s="1" customFormat="1" ht="10.5" x14ac:dyDescent="0.25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ht="10.5" x14ac:dyDescent="0.25">
      <c r="A78" s="18" t="str">
        <f>'WORKMENS CLUB "A"'!A7</f>
        <v>CRAIG BURN</v>
      </c>
      <c r="B78" s="18">
        <f>'WORKMENS CLUB "A"'!ED7</f>
        <v>7</v>
      </c>
      <c r="C78" s="20">
        <f>'WORKMENS CLUB "A"'!EN7</f>
        <v>26</v>
      </c>
      <c r="D78" s="11">
        <f>'WORKMENS CLUB "A"'!EO7</f>
        <v>3.7142857142857144</v>
      </c>
      <c r="E78" s="5">
        <f t="shared" si="1"/>
        <v>0</v>
      </c>
      <c r="F78" s="17"/>
    </row>
    <row r="79" spans="1:6" s="1" customFormat="1" ht="10.5" x14ac:dyDescent="0.25">
      <c r="A79" s="18" t="str">
        <f>'WORKMENS CLUB "A"'!A8</f>
        <v>JORDAN JONES</v>
      </c>
      <c r="B79" s="18">
        <f>'WORKMENS CLUB "A"'!ED8</f>
        <v>9</v>
      </c>
      <c r="C79" s="20">
        <f>'WORKMENS CLUB "A"'!EN8</f>
        <v>11</v>
      </c>
      <c r="D79" s="11">
        <f>'WORKMENS CLUB "A"'!EO8</f>
        <v>1.2222222222222223</v>
      </c>
      <c r="E79" s="5">
        <f t="shared" si="1"/>
        <v>0</v>
      </c>
      <c r="F79" s="17"/>
    </row>
    <row r="80" spans="1:6" s="1" customFormat="1" ht="10.5" x14ac:dyDescent="0.25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ht="10.5" x14ac:dyDescent="0.25">
      <c r="A81" s="18" t="str">
        <f>'WORKMENS CLUB "A"'!A10</f>
        <v>GERARD BICKERTON</v>
      </c>
      <c r="B81" s="18">
        <f>'WORKMENS CLUB "A"'!ED10</f>
        <v>4</v>
      </c>
      <c r="C81" s="20">
        <f>'WORKMENS CLUB "A"'!EN10</f>
        <v>4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ht="10.5" x14ac:dyDescent="0.25">
      <c r="A82" s="18" t="str">
        <f>'WORKMENS CLUB "A"'!A11</f>
        <v>G. HORSMAN</v>
      </c>
      <c r="B82" s="18">
        <f>'WORKMENS CLUB "A"'!ED11</f>
        <v>2</v>
      </c>
      <c r="C82" s="20">
        <f>'WORKMENS CLUB "A"'!EN11</f>
        <v>2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ht="10.5" x14ac:dyDescent="0.25">
      <c r="A83" s="18" t="str">
        <f>'WORKMENS CLUB "A"'!A12</f>
        <v>KIAN WHITING (2)</v>
      </c>
      <c r="B83" s="18">
        <f>'WORKMENS CLUB "A"'!ED12</f>
        <v>1</v>
      </c>
      <c r="C83" s="20">
        <f>'WORKMENS CLUB "A"'!EN12</f>
        <v>3</v>
      </c>
      <c r="D83" s="11">
        <f>'WORKMENS CLUB "A"'!EO12</f>
        <v>3</v>
      </c>
      <c r="E83" s="5">
        <f t="shared" si="1"/>
        <v>0</v>
      </c>
      <c r="F83" s="17"/>
    </row>
    <row r="84" spans="1:6" s="1" customFormat="1" ht="10.5" x14ac:dyDescent="0.25">
      <c r="A84" s="18" t="str">
        <f>'WORKMENS CLUB "A"'!A13</f>
        <v>LEO GOODALL</v>
      </c>
      <c r="B84" s="18">
        <f>'WORKMENS CLUB "A"'!ED13</f>
        <v>6</v>
      </c>
      <c r="C84" s="20">
        <f>'WORKMENS CLUB "A"'!EN13</f>
        <v>10</v>
      </c>
      <c r="D84" s="11">
        <f>'WORKMENS CLUB "A"'!EO13</f>
        <v>1.6666666666666667</v>
      </c>
      <c r="E84" s="5">
        <f t="shared" si="1"/>
        <v>0</v>
      </c>
      <c r="F84" s="17"/>
    </row>
    <row r="85" spans="1:6" s="1" customFormat="1" ht="10.5" x14ac:dyDescent="0.25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ht="10.5" x14ac:dyDescent="0.25">
      <c r="A86" s="18" t="str">
        <f>'WORKMENS CLUB "B"'!A3</f>
        <v>JOHN BRENNAN</v>
      </c>
      <c r="B86" s="18">
        <f>'WORKMENS CLUB "B"'!ED3</f>
        <v>9</v>
      </c>
      <c r="C86" s="20">
        <f>'WORKMENS CLUB "B"'!EN3</f>
        <v>18</v>
      </c>
      <c r="D86" s="11">
        <f>'WORKMENS CLUB "B"'!EO3</f>
        <v>2</v>
      </c>
      <c r="E86" s="5">
        <f t="shared" si="1"/>
        <v>0</v>
      </c>
      <c r="F86" s="17"/>
    </row>
    <row r="87" spans="1:6" s="1" customFormat="1" ht="10.5" x14ac:dyDescent="0.25">
      <c r="A87" s="18" t="str">
        <f>'WORKMENS CLUB "B"'!A4</f>
        <v>STU ROBINSON</v>
      </c>
      <c r="B87" s="18">
        <f>'WORKMENS CLUB "B"'!ED4</f>
        <v>8</v>
      </c>
      <c r="C87" s="20">
        <f>'WORKMENS CLUB "B"'!EN4</f>
        <v>2</v>
      </c>
      <c r="D87" s="11">
        <f>'WORKMENS CLUB "B"'!EO4</f>
        <v>0.25</v>
      </c>
      <c r="E87" s="5">
        <f t="shared" si="1"/>
        <v>0</v>
      </c>
      <c r="F87" s="17"/>
    </row>
    <row r="88" spans="1:6" s="1" customFormat="1" ht="10.5" x14ac:dyDescent="0.25">
      <c r="A88" s="18" t="str">
        <f>'WORKMENS CLUB "B"'!A5</f>
        <v>CARL BICKERTON</v>
      </c>
      <c r="B88" s="18">
        <f>'WORKMENS CLUB "B"'!ED5</f>
        <v>9</v>
      </c>
      <c r="C88" s="20">
        <f>'WORKMENS CLUB "B"'!EN5</f>
        <v>15</v>
      </c>
      <c r="D88" s="11">
        <f>'WORKMENS CLUB "B"'!EO5</f>
        <v>1.6666666666666667</v>
      </c>
      <c r="E88" s="5">
        <f t="shared" si="1"/>
        <v>0</v>
      </c>
      <c r="F88" s="17"/>
    </row>
    <row r="89" spans="1:6" s="1" customFormat="1" ht="10.5" x14ac:dyDescent="0.25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ht="10.5" x14ac:dyDescent="0.25">
      <c r="A90" s="18" t="str">
        <f>'WORKMENS CLUB "B"'!A7</f>
        <v>JOSH MOSLEY</v>
      </c>
      <c r="B90" s="18">
        <f>'WORKMENS CLUB "B"'!ED7</f>
        <v>10</v>
      </c>
      <c r="C90" s="20">
        <f>'WORKMENS CLUB "B"'!EN7</f>
        <v>29</v>
      </c>
      <c r="D90" s="11">
        <f>'WORKMENS CLUB "B"'!EO7</f>
        <v>2.9</v>
      </c>
      <c r="E90" s="5">
        <f t="shared" si="1"/>
        <v>1</v>
      </c>
      <c r="F90" s="17"/>
    </row>
    <row r="91" spans="1:6" s="1" customFormat="1" ht="10.5" x14ac:dyDescent="0.25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ht="10.5" x14ac:dyDescent="0.25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ht="10.5" x14ac:dyDescent="0.25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ht="10.5" x14ac:dyDescent="0.25">
      <c r="A94" s="18" t="str">
        <f>'WORKMENS CLUB "B"'!A11</f>
        <v>MATHEW LOFTUS</v>
      </c>
      <c r="B94" s="18">
        <f>'WORKMENS CLUB "B"'!ED11</f>
        <v>8</v>
      </c>
      <c r="C94" s="20">
        <f>'WORKMENS CLUB "B"'!EN11</f>
        <v>17</v>
      </c>
      <c r="D94" s="11">
        <f>'WORKMENS CLUB "B"'!EO11</f>
        <v>2.125</v>
      </c>
      <c r="E94" s="5">
        <f t="shared" si="1"/>
        <v>0</v>
      </c>
      <c r="F94" s="17"/>
    </row>
    <row r="95" spans="1:6" s="1" customFormat="1" ht="10.5" x14ac:dyDescent="0.25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ht="10.5" x14ac:dyDescent="0.25">
      <c r="A96" s="18" t="str">
        <f>'WORKMENS CLUB "B"'!A13</f>
        <v>JOE HUTCHINSON</v>
      </c>
      <c r="B96" s="18">
        <f>'WORKMENS CLUB "B"'!ED13</f>
        <v>3</v>
      </c>
      <c r="C96" s="20">
        <f>'WORKMENS CLUB "B"'!EN13</f>
        <v>3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ht="10.5" x14ac:dyDescent="0.25">
      <c r="A97" s="18" t="str">
        <f>'WORKMENS CLUB "B"'!A14</f>
        <v>ANDREAS (2)</v>
      </c>
      <c r="B97" s="18">
        <f>'WORKMENS CLUB "B"'!ED14</f>
        <v>2</v>
      </c>
      <c r="C97" s="20">
        <f>'WORKMENS CLUB "B"'!EN14</f>
        <v>4</v>
      </c>
      <c r="D97" s="11">
        <f>'WORKMENS CLUB "B"'!EO14</f>
        <v>2</v>
      </c>
      <c r="E97" s="5">
        <f t="shared" si="1"/>
        <v>0</v>
      </c>
      <c r="F97" s="17"/>
    </row>
    <row r="98" spans="1:6" s="1" customFormat="1" ht="10.5" x14ac:dyDescent="0.25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ht="10.5" x14ac:dyDescent="0.25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ht="10.5" x14ac:dyDescent="0.25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ht="10.5" x14ac:dyDescent="0.25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ht="10.5" x14ac:dyDescent="0.25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ht="10.5" x14ac:dyDescent="0.25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ht="10.5" x14ac:dyDescent="0.25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ht="10.5" x14ac:dyDescent="0.25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ht="10.5" x14ac:dyDescent="0.25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ht="10.5" x14ac:dyDescent="0.25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ht="10.5" x14ac:dyDescent="0.25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ht="10.5" x14ac:dyDescent="0.25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ht="10.5" x14ac:dyDescent="0.25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ht="10.5" x14ac:dyDescent="0.25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ht="10.5" x14ac:dyDescent="0.25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ht="10.5" x14ac:dyDescent="0.25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ht="10.5" x14ac:dyDescent="0.25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ht="10.5" x14ac:dyDescent="0.25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ht="10.5" x14ac:dyDescent="0.25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ht="10.5" x14ac:dyDescent="0.25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ht="10.5" x14ac:dyDescent="0.25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ht="10.5" x14ac:dyDescent="0.25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ht="10.5" x14ac:dyDescent="0.25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ht="10.5" x14ac:dyDescent="0.25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ht="10.5" x14ac:dyDescent="0.25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ht="10.5" x14ac:dyDescent="0.25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ht="10.5" x14ac:dyDescent="0.25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ht="10.5" x14ac:dyDescent="0.25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ht="10.5" x14ac:dyDescent="0.25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ht="10.5" x14ac:dyDescent="0.25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ht="10.5" x14ac:dyDescent="0.25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ht="10.5" x14ac:dyDescent="0.25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ht="10.5" x14ac:dyDescent="0.25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ht="10.5" x14ac:dyDescent="0.25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ht="10.5" x14ac:dyDescent="0.25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ht="10.5" x14ac:dyDescent="0.25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ht="10.5" x14ac:dyDescent="0.25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ht="10.5" x14ac:dyDescent="0.25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ht="10.5" x14ac:dyDescent="0.25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ht="10.5" x14ac:dyDescent="0.25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ht="10.5" x14ac:dyDescent="0.25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ht="10.5" x14ac:dyDescent="0.25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ht="10.5" x14ac:dyDescent="0.25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ht="10.5" x14ac:dyDescent="0.25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ht="10.5" x14ac:dyDescent="0.25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ht="10.5" x14ac:dyDescent="0.25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ht="10.5" x14ac:dyDescent="0.25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ht="10.5" x14ac:dyDescent="0.25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ColWidth="9.1796875" defaultRowHeight="10" x14ac:dyDescent="0.2"/>
  <cols>
    <col min="1" max="1" width="17.7265625" style="1" customWidth="1"/>
    <col min="2" max="16384" width="9.1796875" style="1"/>
  </cols>
  <sheetData>
    <row r="1" spans="1:4" ht="10.5" x14ac:dyDescent="0.25">
      <c r="A1" s="6" t="s">
        <v>2</v>
      </c>
      <c r="B1" s="6" t="s">
        <v>18</v>
      </c>
      <c r="C1" s="9"/>
      <c r="D1" s="6"/>
    </row>
    <row r="2" spans="1:4" ht="10.5" x14ac:dyDescent="0.25">
      <c r="A2" s="18" t="str">
        <f>'CRICKET CLUB'!A3</f>
        <v>LEE JACK</v>
      </c>
      <c r="B2" s="18">
        <f>'CRICKET CLUB'!EP3</f>
        <v>0</v>
      </c>
      <c r="C2" s="17"/>
    </row>
    <row r="3" spans="1:4" ht="10.5" x14ac:dyDescent="0.25">
      <c r="A3" s="18" t="str">
        <f>'CRICKET CLUB'!A4</f>
        <v>DARREN COLLIN</v>
      </c>
      <c r="B3" s="18">
        <f>'CRICKET CLUB'!EP4</f>
        <v>2</v>
      </c>
      <c r="C3" s="17"/>
    </row>
    <row r="4" spans="1:4" ht="10.5" x14ac:dyDescent="0.25">
      <c r="A4" s="18" t="str">
        <f>'CRICKET CLUB'!A5</f>
        <v>CHRIS WAYMAN</v>
      </c>
      <c r="B4" s="18">
        <f>'CRICKET CLUB'!EP5</f>
        <v>0</v>
      </c>
      <c r="C4" s="17"/>
    </row>
    <row r="5" spans="1:4" ht="10.5" x14ac:dyDescent="0.25">
      <c r="A5" s="18" t="str">
        <f>'CRICKET CLUB'!A6</f>
        <v>BEN JACK</v>
      </c>
      <c r="B5" s="18">
        <f>'CRICKET CLUB'!EP6</f>
        <v>0</v>
      </c>
      <c r="C5" s="17"/>
    </row>
    <row r="6" spans="1:4" ht="10.5" x14ac:dyDescent="0.25">
      <c r="A6" s="18" t="str">
        <f>'CRICKET CLUB'!A7</f>
        <v>JAMIE BATY</v>
      </c>
      <c r="B6" s="18">
        <f>'CRICKET CLUB'!EP7</f>
        <v>1</v>
      </c>
      <c r="C6" s="17"/>
    </row>
    <row r="7" spans="1:4" ht="10.5" x14ac:dyDescent="0.25">
      <c r="A7" s="18" t="str">
        <f>'CRICKET CLUB'!A8</f>
        <v>MIKE WAYMAN</v>
      </c>
      <c r="B7" s="18">
        <f>'CRICKET CLUB'!EP8</f>
        <v>0</v>
      </c>
      <c r="C7" s="17"/>
    </row>
    <row r="8" spans="1:4" ht="10.5" x14ac:dyDescent="0.25">
      <c r="A8" s="18" t="str">
        <f>'CRICKET CLUB'!A9</f>
        <v>JAMES EASTON</v>
      </c>
      <c r="B8" s="18">
        <f>'CRICKET CLUB'!EP9</f>
        <v>0</v>
      </c>
      <c r="C8" s="17"/>
    </row>
    <row r="9" spans="1:4" ht="10.5" x14ac:dyDescent="0.25">
      <c r="A9" s="18" t="str">
        <f>'CRICKET CLUB'!A10</f>
        <v>PHIL WAYMAN</v>
      </c>
      <c r="B9" s="18">
        <f>'CRICKET CLUB'!EP10</f>
        <v>0</v>
      </c>
      <c r="C9" s="17"/>
    </row>
    <row r="10" spans="1:4" ht="10.5" x14ac:dyDescent="0.25">
      <c r="A10" s="18">
        <f>'CRICKET CLUB'!A11</f>
        <v>0</v>
      </c>
      <c r="B10" s="18">
        <f>'CRICKET CLUB'!EP11</f>
        <v>0</v>
      </c>
      <c r="C10" s="17"/>
    </row>
    <row r="11" spans="1:4" ht="10.5" x14ac:dyDescent="0.25">
      <c r="A11" s="18">
        <f>'CRICKET CLUB'!A12</f>
        <v>0</v>
      </c>
      <c r="B11" s="18">
        <f>'CRICKET CLUB'!EP12</f>
        <v>0</v>
      </c>
      <c r="C11" s="17"/>
    </row>
    <row r="12" spans="1:4" ht="10.5" x14ac:dyDescent="0.25">
      <c r="A12" s="18">
        <f>'CRICKET CLUB'!A13</f>
        <v>0</v>
      </c>
      <c r="B12" s="18">
        <f>'CRICKET CLUB'!EP13</f>
        <v>0</v>
      </c>
      <c r="C12" s="17"/>
    </row>
    <row r="13" spans="1:4" ht="10.5" x14ac:dyDescent="0.25">
      <c r="A13" s="18">
        <f>'CRICKET CLUB'!A14</f>
        <v>0</v>
      </c>
      <c r="B13" s="18">
        <f>'CRICKET CLUB'!EP14</f>
        <v>0</v>
      </c>
      <c r="C13" s="17"/>
    </row>
    <row r="14" spans="1:4" ht="10.5" x14ac:dyDescent="0.25">
      <c r="A14" s="18" t="str">
        <f>SPORTSMANS!A3</f>
        <v>ANDY MONK</v>
      </c>
      <c r="B14" s="18">
        <f>SPORTSMANS!EP3</f>
        <v>1</v>
      </c>
      <c r="C14" s="17"/>
    </row>
    <row r="15" spans="1:4" ht="10.5" x14ac:dyDescent="0.25">
      <c r="A15" s="18" t="str">
        <f>SPORTSMANS!A4</f>
        <v>KYLE YOUNG</v>
      </c>
      <c r="B15" s="18">
        <f>SPORTSMANS!EP4</f>
        <v>2</v>
      </c>
      <c r="C15" s="17"/>
    </row>
    <row r="16" spans="1:4" ht="10.5" x14ac:dyDescent="0.25">
      <c r="A16" s="18" t="str">
        <f>SPORTSMANS!A5</f>
        <v>IAN WHITTAKER</v>
      </c>
      <c r="B16" s="18">
        <f>SPORTSMANS!EP5</f>
        <v>1</v>
      </c>
      <c r="C16" s="17"/>
    </row>
    <row r="17" spans="1:3" ht="10.5" x14ac:dyDescent="0.25">
      <c r="A17" s="18" t="str">
        <f>SPORTSMANS!A6</f>
        <v>GARY OUTRAM</v>
      </c>
      <c r="B17" s="18">
        <f>SPORTSMANS!EP6</f>
        <v>1</v>
      </c>
      <c r="C17" s="17"/>
    </row>
    <row r="18" spans="1:3" ht="10.5" x14ac:dyDescent="0.25">
      <c r="A18" s="18" t="str">
        <f>SPORTSMANS!A7</f>
        <v>GABE BRADLEY</v>
      </c>
      <c r="B18" s="18">
        <f>SPORTSMANS!EP7</f>
        <v>1</v>
      </c>
      <c r="C18" s="17"/>
    </row>
    <row r="19" spans="1:3" ht="10.5" x14ac:dyDescent="0.25">
      <c r="A19" s="18" t="str">
        <f>SPORTSMANS!A8</f>
        <v>NIGE OUTRAM</v>
      </c>
      <c r="B19" s="18">
        <f>SPORTSMANS!EP8</f>
        <v>2</v>
      </c>
      <c r="C19" s="17"/>
    </row>
    <row r="20" spans="1:3" ht="10.5" x14ac:dyDescent="0.25">
      <c r="A20" s="18" t="str">
        <f>SPORTSMANS!A9</f>
        <v>MARTIN YOUNG</v>
      </c>
      <c r="B20" s="18">
        <f>SPORTSMANS!EP9</f>
        <v>0</v>
      </c>
      <c r="C20" s="17"/>
    </row>
    <row r="21" spans="1:3" ht="10.5" x14ac:dyDescent="0.25">
      <c r="A21" s="18">
        <f>SPORTSMANS!A10</f>
        <v>0</v>
      </c>
      <c r="B21" s="18">
        <f>SPORTSMANS!EP10</f>
        <v>0</v>
      </c>
      <c r="C21" s="17"/>
    </row>
    <row r="22" spans="1:3" ht="10.5" x14ac:dyDescent="0.25">
      <c r="A22" s="18">
        <f>SPORTSMANS!A11</f>
        <v>0</v>
      </c>
      <c r="B22" s="18">
        <f>SPORTSMANS!EP11</f>
        <v>0</v>
      </c>
      <c r="C22" s="17"/>
    </row>
    <row r="23" spans="1:3" ht="10.5" x14ac:dyDescent="0.25">
      <c r="A23" s="18">
        <f>SPORTSMANS!A12</f>
        <v>0</v>
      </c>
      <c r="B23" s="18">
        <f>SPORTSMANS!EP12</f>
        <v>0</v>
      </c>
      <c r="C23" s="17"/>
    </row>
    <row r="24" spans="1:3" ht="10.5" x14ac:dyDescent="0.25">
      <c r="A24" s="18">
        <f>SPORTSMANS!A13</f>
        <v>0</v>
      </c>
      <c r="B24" s="18">
        <f>SPORTSMANS!EP13</f>
        <v>0</v>
      </c>
      <c r="C24" s="17"/>
    </row>
    <row r="25" spans="1:3" ht="10.5" x14ac:dyDescent="0.25">
      <c r="A25" s="18">
        <f>SPORTSMANS!A14</f>
        <v>0</v>
      </c>
      <c r="B25" s="18">
        <f>SPORTSMANS!EP14</f>
        <v>0</v>
      </c>
      <c r="C25" s="17"/>
    </row>
    <row r="26" spans="1:3" ht="10.5" x14ac:dyDescent="0.25">
      <c r="A26" s="18" t="str">
        <f>'TICKLE TOBY'!A3</f>
        <v>STEVE BLEWITT</v>
      </c>
      <c r="B26" s="18">
        <f>'TICKLE TOBY'!EP3</f>
        <v>0</v>
      </c>
      <c r="C26" s="17"/>
    </row>
    <row r="27" spans="1:3" ht="10.5" x14ac:dyDescent="0.25">
      <c r="A27" s="18" t="str">
        <f>'TICKLE TOBY'!A4</f>
        <v>ANDY JOHNSON</v>
      </c>
      <c r="B27" s="18">
        <f>'TICKLE TOBY'!EP4</f>
        <v>0</v>
      </c>
      <c r="C27" s="17"/>
    </row>
    <row r="28" spans="1:3" ht="10.5" x14ac:dyDescent="0.25">
      <c r="A28" s="18" t="str">
        <f>'TICKLE TOBY'!A5</f>
        <v>STEVE TRUMAN</v>
      </c>
      <c r="B28" s="18">
        <f>'TICKLE TOBY'!EP5</f>
        <v>0</v>
      </c>
      <c r="C28" s="17"/>
    </row>
    <row r="29" spans="1:3" ht="10.5" x14ac:dyDescent="0.25">
      <c r="A29" s="18" t="str">
        <f>'TICKLE TOBY'!A6</f>
        <v>AL SPENCE</v>
      </c>
      <c r="B29" s="18">
        <f>'TICKLE TOBY'!EP6</f>
        <v>0</v>
      </c>
      <c r="C29" s="17"/>
    </row>
    <row r="30" spans="1:3" ht="10.5" x14ac:dyDescent="0.25">
      <c r="A30" s="18" t="str">
        <f>'TICKLE TOBY'!A7</f>
        <v>DAVE ATKINSON</v>
      </c>
      <c r="B30" s="18">
        <f>'TICKLE TOBY'!EP7</f>
        <v>1</v>
      </c>
      <c r="C30" s="17"/>
    </row>
    <row r="31" spans="1:3" ht="10.5" x14ac:dyDescent="0.25">
      <c r="A31" s="18" t="str">
        <f>'TICKLE TOBY'!A8</f>
        <v>SEAN KENDREW</v>
      </c>
      <c r="B31" s="18">
        <f>'TICKLE TOBY'!EP8</f>
        <v>2</v>
      </c>
      <c r="C31" s="17"/>
    </row>
    <row r="32" spans="1:3" ht="10.5" x14ac:dyDescent="0.25">
      <c r="A32" s="18" t="str">
        <f>'TICKLE TOBY'!A9</f>
        <v>CONNOR ROBINSON</v>
      </c>
      <c r="B32" s="18">
        <f>'TICKLE TOBY'!EP9</f>
        <v>0</v>
      </c>
      <c r="C32" s="17"/>
    </row>
    <row r="33" spans="1:3" ht="10.5" x14ac:dyDescent="0.25">
      <c r="A33" s="18" t="str">
        <f>'TICKLE TOBY'!A10</f>
        <v>CALLUM ELMER</v>
      </c>
      <c r="B33" s="18">
        <f>'TICKLE TOBY'!EP10</f>
        <v>0</v>
      </c>
      <c r="C33" s="17"/>
    </row>
    <row r="34" spans="1:3" ht="10.5" x14ac:dyDescent="0.25">
      <c r="A34" s="18">
        <f>'TICKLE TOBY'!A11</f>
        <v>0</v>
      </c>
      <c r="B34" s="18">
        <f>'TICKLE TOBY'!EP11</f>
        <v>0</v>
      </c>
      <c r="C34" s="17"/>
    </row>
    <row r="35" spans="1:3" ht="10.5" x14ac:dyDescent="0.25">
      <c r="A35" s="18">
        <f>'TICKLE TOBY'!A12</f>
        <v>0</v>
      </c>
      <c r="B35" s="18">
        <f>'TICKLE TOBY'!EP12</f>
        <v>0</v>
      </c>
      <c r="C35" s="17"/>
    </row>
    <row r="36" spans="1:3" ht="10.5" x14ac:dyDescent="0.25">
      <c r="A36" s="18">
        <f>'TICKLE TOBY'!A13</f>
        <v>0</v>
      </c>
      <c r="B36" s="18">
        <f>'TICKLE TOBY'!EP13</f>
        <v>0</v>
      </c>
      <c r="C36" s="17"/>
    </row>
    <row r="37" spans="1:3" ht="10.5" x14ac:dyDescent="0.25">
      <c r="A37" s="18">
        <f>'TICKLE TOBY'!A14</f>
        <v>0</v>
      </c>
      <c r="B37" s="18">
        <f>'TICKLE TOBY'!EP14</f>
        <v>0</v>
      </c>
      <c r="C37" s="17"/>
    </row>
    <row r="38" spans="1:3" ht="10.5" x14ac:dyDescent="0.25">
      <c r="A38" s="18" t="str">
        <f>CROWN!A3</f>
        <v>MARK OUTRAM</v>
      </c>
      <c r="B38" s="18">
        <f>CROWN!EP3</f>
        <v>0</v>
      </c>
      <c r="C38" s="17"/>
    </row>
    <row r="39" spans="1:3" ht="10.5" x14ac:dyDescent="0.25">
      <c r="A39" s="18" t="str">
        <f>CROWN!A4</f>
        <v>MATHEW CORNFORTH</v>
      </c>
      <c r="B39" s="18">
        <f>CROWN!EP4</f>
        <v>0</v>
      </c>
      <c r="C39" s="17"/>
    </row>
    <row r="40" spans="1:3" ht="10.5" x14ac:dyDescent="0.25">
      <c r="A40" s="18" t="str">
        <f>CROWN!A5</f>
        <v>STEVE ROSE</v>
      </c>
      <c r="B40" s="18">
        <f>CROWN!EP5</f>
        <v>0</v>
      </c>
      <c r="C40" s="17"/>
    </row>
    <row r="41" spans="1:3" ht="10.5" x14ac:dyDescent="0.25">
      <c r="A41" s="18" t="str">
        <f>CROWN!A6</f>
        <v>IAN LOMER</v>
      </c>
      <c r="B41" s="18">
        <f>CROWN!EP6</f>
        <v>0</v>
      </c>
      <c r="C41" s="17"/>
    </row>
    <row r="42" spans="1:3" ht="10.5" x14ac:dyDescent="0.25">
      <c r="A42" s="18" t="str">
        <f>CROWN!A7</f>
        <v>CHRIS NORTON</v>
      </c>
      <c r="B42" s="18">
        <f>CROWN!EP7</f>
        <v>0</v>
      </c>
      <c r="C42" s="17"/>
    </row>
    <row r="43" spans="1:3" ht="10.5" x14ac:dyDescent="0.25">
      <c r="A43" s="18" t="str">
        <f>CROWN!A8</f>
        <v>SAM CHRISTON</v>
      </c>
      <c r="B43" s="18">
        <f>CROWN!EP8</f>
        <v>0</v>
      </c>
      <c r="C43" s="17"/>
    </row>
    <row r="44" spans="1:3" ht="10.5" x14ac:dyDescent="0.25">
      <c r="A44" s="18" t="str">
        <f>CROWN!A9</f>
        <v>DAN WARD</v>
      </c>
      <c r="B44" s="18">
        <f>CROWN!EP9</f>
        <v>0</v>
      </c>
      <c r="C44" s="17"/>
    </row>
    <row r="45" spans="1:3" ht="10.5" x14ac:dyDescent="0.25">
      <c r="A45" s="18" t="str">
        <f>CROWN!A10</f>
        <v>DAVE WARD</v>
      </c>
      <c r="B45" s="18">
        <f>CROWN!EP10</f>
        <v>1</v>
      </c>
      <c r="C45" s="17"/>
    </row>
    <row r="46" spans="1:3" ht="10.5" x14ac:dyDescent="0.25">
      <c r="A46" s="18" t="str">
        <f>CROWN!A11</f>
        <v>GEORGE KAY</v>
      </c>
      <c r="B46" s="18">
        <f>CROWN!EP11</f>
        <v>0</v>
      </c>
      <c r="C46" s="17"/>
    </row>
    <row r="47" spans="1:3" ht="10.5" x14ac:dyDescent="0.25">
      <c r="A47" s="18">
        <f>CROWN!A12</f>
        <v>0</v>
      </c>
      <c r="B47" s="18">
        <f>CROWN!EP12</f>
        <v>0</v>
      </c>
      <c r="C47" s="17"/>
    </row>
    <row r="48" spans="1:3" ht="10.5" x14ac:dyDescent="0.25">
      <c r="A48" s="18">
        <f>CROWN!A13</f>
        <v>0</v>
      </c>
      <c r="B48" s="18">
        <f>CROWN!EP13</f>
        <v>0</v>
      </c>
      <c r="C48" s="17"/>
    </row>
    <row r="49" spans="1:3" ht="10.5" x14ac:dyDescent="0.25">
      <c r="A49" s="18">
        <f>CROWN!A14</f>
        <v>0</v>
      </c>
      <c r="B49" s="18">
        <f>CROWN!EP14</f>
        <v>0</v>
      </c>
      <c r="C49" s="17"/>
    </row>
    <row r="50" spans="1:3" ht="10.5" x14ac:dyDescent="0.25">
      <c r="A50" s="18" t="str">
        <f>'JOLLY MINSTER "A"'!A3</f>
        <v>CRAIG MONK</v>
      </c>
      <c r="B50" s="18">
        <f>'JOLLY MINSTER "A"'!EP3</f>
        <v>4</v>
      </c>
      <c r="C50" s="17"/>
    </row>
    <row r="51" spans="1:3" ht="10.5" x14ac:dyDescent="0.25">
      <c r="A51" s="18" t="str">
        <f>'JOLLY MINSTER "A"'!A4</f>
        <v>DENNIS CLARKSON</v>
      </c>
      <c r="B51" s="18">
        <f>'JOLLY MINSTER "A"'!EP4</f>
        <v>1</v>
      </c>
      <c r="C51" s="17"/>
    </row>
    <row r="52" spans="1:3" ht="10.5" x14ac:dyDescent="0.25">
      <c r="A52" s="18" t="str">
        <f>'JOLLY MINSTER "A"'!A5</f>
        <v>PETE CAPP</v>
      </c>
      <c r="B52" s="18">
        <f>'JOLLY MINSTER "A"'!EP5</f>
        <v>0</v>
      </c>
      <c r="C52" s="17"/>
    </row>
    <row r="53" spans="1:3" ht="10.5" x14ac:dyDescent="0.25">
      <c r="A53" s="18" t="str">
        <f>'JOLLY MINSTER "A"'!A6</f>
        <v>AL MARTIN</v>
      </c>
      <c r="B53" s="18">
        <f>'JOLLY MINSTER "A"'!EP6</f>
        <v>1</v>
      </c>
      <c r="C53" s="17"/>
    </row>
    <row r="54" spans="1:3" ht="10.5" x14ac:dyDescent="0.25">
      <c r="A54" s="18" t="str">
        <f>'JOLLY MINSTER "A"'!A7</f>
        <v>TYLER WHITING</v>
      </c>
      <c r="B54" s="18">
        <f>'JOLLY MINSTER "A"'!EP7</f>
        <v>0</v>
      </c>
      <c r="C54" s="17"/>
    </row>
    <row r="55" spans="1:3" ht="10.5" x14ac:dyDescent="0.25">
      <c r="A55" s="18" t="str">
        <f>'JOLLY MINSTER "A"'!A8</f>
        <v>LEVI CAPP</v>
      </c>
      <c r="B55" s="18">
        <f>'JOLLY MINSTER "A"'!EP8</f>
        <v>1</v>
      </c>
      <c r="C55" s="17"/>
    </row>
    <row r="56" spans="1:3" ht="10.5" x14ac:dyDescent="0.25">
      <c r="A56" s="18" t="str">
        <f>'JOLLY MINSTER "A"'!A9</f>
        <v>TOM CLARKSON</v>
      </c>
      <c r="B56" s="18">
        <f>'JOLLY MINSTER "A"'!EP9</f>
        <v>0</v>
      </c>
      <c r="C56" s="17"/>
    </row>
    <row r="57" spans="1:3" ht="10.5" x14ac:dyDescent="0.25">
      <c r="A57" s="18" t="str">
        <f>'JOLLY MINSTER "A"'!A10</f>
        <v>NILE GOTT</v>
      </c>
      <c r="B57" s="18">
        <f>'JOLLY MINSTER "A"'!EP10</f>
        <v>0</v>
      </c>
      <c r="C57" s="17"/>
    </row>
    <row r="58" spans="1:3" ht="10.5" x14ac:dyDescent="0.25">
      <c r="A58" s="18" t="str">
        <f>'JOLLY MINSTER "A"'!A11</f>
        <v>MAXWELL HEADLAM</v>
      </c>
      <c r="B58" s="18">
        <f>'JOLLY MINSTER "A"'!EP11</f>
        <v>0</v>
      </c>
      <c r="C58" s="17"/>
    </row>
    <row r="59" spans="1:3" ht="10.5" x14ac:dyDescent="0.25">
      <c r="A59" s="18">
        <f>'JOLLY MINSTER "A"'!A12</f>
        <v>0</v>
      </c>
      <c r="B59" s="18">
        <f>'JOLLY MINSTER "A"'!EP12</f>
        <v>0</v>
      </c>
      <c r="C59" s="17"/>
    </row>
    <row r="60" spans="1:3" ht="10.5" x14ac:dyDescent="0.25">
      <c r="A60" s="18">
        <f>'JOLLY MINSTER "A"'!A13</f>
        <v>0</v>
      </c>
      <c r="B60" s="18">
        <f>'JOLLY MINSTER "A"'!EP13</f>
        <v>0</v>
      </c>
      <c r="C60" s="17"/>
    </row>
    <row r="61" spans="1:3" ht="10.5" x14ac:dyDescent="0.25">
      <c r="A61" s="18">
        <f>'JOLLY MINSTER "A"'!A14</f>
        <v>0</v>
      </c>
      <c r="B61" s="18">
        <f>'JOLLY MINSTER "A"'!EP14</f>
        <v>0</v>
      </c>
      <c r="C61" s="17"/>
    </row>
    <row r="62" spans="1:3" ht="10.5" x14ac:dyDescent="0.25">
      <c r="A62" s="18" t="str">
        <f>'JOLLY MINSTER "B"'!A3</f>
        <v>ROBERT RAPER</v>
      </c>
      <c r="B62" s="18">
        <f>'JOLLY MINSTER "B"'!EP3</f>
        <v>0</v>
      </c>
      <c r="C62" s="17"/>
    </row>
    <row r="63" spans="1:3" ht="10.5" x14ac:dyDescent="0.25">
      <c r="A63" s="18" t="str">
        <f>'JOLLY MINSTER "B"'!A4</f>
        <v>DAN BROWN</v>
      </c>
      <c r="B63" s="18">
        <f>'JOLLY MINSTER "B"'!EP4</f>
        <v>0</v>
      </c>
      <c r="C63" s="17"/>
    </row>
    <row r="64" spans="1:3" ht="10.5" x14ac:dyDescent="0.25">
      <c r="A64" s="18" t="str">
        <f>'JOLLY MINSTER "B"'!A5</f>
        <v>JORDAN HARKER</v>
      </c>
      <c r="B64" s="18">
        <f>'JOLLY MINSTER "B"'!EP5</f>
        <v>0</v>
      </c>
      <c r="C64" s="17"/>
    </row>
    <row r="65" spans="1:3" ht="10.5" x14ac:dyDescent="0.25">
      <c r="A65" s="18" t="str">
        <f>'JOLLY MINSTER "B"'!A6</f>
        <v>ROB DURRANS</v>
      </c>
      <c r="B65" s="18">
        <f>'JOLLY MINSTER "B"'!EP6</f>
        <v>2</v>
      </c>
      <c r="C65" s="17"/>
    </row>
    <row r="66" spans="1:3" ht="10.5" x14ac:dyDescent="0.25">
      <c r="A66" s="18" t="str">
        <f>'JOLLY MINSTER "B"'!A7</f>
        <v>CALLUM JOHNSTONE</v>
      </c>
      <c r="B66" s="18">
        <f>'JOLLY MINSTER "B"'!EP7</f>
        <v>0</v>
      </c>
      <c r="C66" s="17"/>
    </row>
    <row r="67" spans="1:3" ht="10.5" x14ac:dyDescent="0.25">
      <c r="A67" s="18" t="str">
        <f>'JOLLY MINSTER "B"'!A8</f>
        <v>JAMIE HOGG</v>
      </c>
      <c r="B67" s="18">
        <f>'JOLLY MINSTER "B"'!EP8</f>
        <v>0</v>
      </c>
      <c r="C67" s="17"/>
    </row>
    <row r="68" spans="1:3" ht="10.5" x14ac:dyDescent="0.25">
      <c r="A68" s="18" t="str">
        <f>'JOLLY MINSTER "B"'!A9</f>
        <v>SOPHIE KENT</v>
      </c>
      <c r="B68" s="18">
        <f>'JOLLY MINSTER "B"'!EP9</f>
        <v>0</v>
      </c>
      <c r="C68" s="17"/>
    </row>
    <row r="69" spans="1:3" ht="10.5" x14ac:dyDescent="0.25">
      <c r="A69" s="18" t="str">
        <f>'JOLLY MINSTER "B"'!A10</f>
        <v>TRACY ANDERSON</v>
      </c>
      <c r="B69" s="18">
        <f>'JOLLY MINSTER "B"'!EP10</f>
        <v>0</v>
      </c>
      <c r="C69" s="17"/>
    </row>
    <row r="70" spans="1:3" ht="10.5" x14ac:dyDescent="0.25">
      <c r="A70" s="18" t="str">
        <f>'JOLLY MINSTER "B"'!A11</f>
        <v>C. SMITH</v>
      </c>
      <c r="B70" s="18">
        <f>'JOLLY MINSTER "B"'!EP11</f>
        <v>0</v>
      </c>
      <c r="C70" s="17"/>
    </row>
    <row r="71" spans="1:3" ht="10.5" x14ac:dyDescent="0.25">
      <c r="A71" s="18" t="str">
        <f>'JOLLY MINSTER "B"'!A12</f>
        <v>C. TOWMAN</v>
      </c>
      <c r="B71" s="18">
        <f>'JOLLY MINSTER "B"'!EP12</f>
        <v>0</v>
      </c>
      <c r="C71" s="17"/>
    </row>
    <row r="72" spans="1:3" ht="10.5" x14ac:dyDescent="0.25">
      <c r="A72" s="18" t="str">
        <f>'JOLLY MINSTER "B"'!A13</f>
        <v>ALEX SINCLAIRE (2)</v>
      </c>
      <c r="B72" s="18">
        <f>'JOLLY MINSTER "B"'!EP13</f>
        <v>1</v>
      </c>
      <c r="C72" s="17"/>
    </row>
    <row r="73" spans="1:3" ht="10.5" x14ac:dyDescent="0.25">
      <c r="A73" s="18">
        <f>'JOLLY MINSTER "B"'!A14</f>
        <v>0</v>
      </c>
      <c r="B73" s="18">
        <f>'JOLLY MINSTER "B"'!EP14</f>
        <v>0</v>
      </c>
      <c r="C73" s="17"/>
    </row>
    <row r="74" spans="1:3" ht="10.5" x14ac:dyDescent="0.25">
      <c r="A74" s="18" t="str">
        <f>'WORKMENS CLUB "A"'!A3</f>
        <v>HARLEY BAKER</v>
      </c>
      <c r="B74" s="18">
        <f>'WORKMENS CLUB "A"'!EP3</f>
        <v>0</v>
      </c>
      <c r="C74" s="17"/>
    </row>
    <row r="75" spans="1:3" ht="10.5" x14ac:dyDescent="0.25">
      <c r="A75" s="18" t="str">
        <f>'WORKMENS CLUB "A"'!A4</f>
        <v>THOMAS BAKER</v>
      </c>
      <c r="B75" s="18">
        <f>'WORKMENS CLUB "A"'!EP4</f>
        <v>0</v>
      </c>
      <c r="C75" s="17"/>
    </row>
    <row r="76" spans="1:3" ht="10.5" x14ac:dyDescent="0.25">
      <c r="A76" s="18" t="str">
        <f>'WORKMENS CLUB "A"'!A5</f>
        <v>BLAKE WINTERSGILL</v>
      </c>
      <c r="B76" s="18">
        <f>'WORKMENS CLUB "A"'!EP5</f>
        <v>0</v>
      </c>
      <c r="C76" s="17"/>
    </row>
    <row r="77" spans="1:3" ht="10.5" x14ac:dyDescent="0.25">
      <c r="A77" s="18" t="str">
        <f>'WORKMENS CLUB "A"'!A6</f>
        <v>WAYNE KITCHING</v>
      </c>
      <c r="B77" s="18">
        <f>'WORKMENS CLUB "A"'!EP6</f>
        <v>0</v>
      </c>
      <c r="C77" s="17"/>
    </row>
    <row r="78" spans="1:3" ht="10.5" x14ac:dyDescent="0.25">
      <c r="A78" s="18" t="str">
        <f>'WORKMENS CLUB "A"'!A7</f>
        <v>CRAIG BURN</v>
      </c>
      <c r="B78" s="18">
        <f>'WORKMENS CLUB "A"'!EP7</f>
        <v>0</v>
      </c>
      <c r="C78" s="17"/>
    </row>
    <row r="79" spans="1:3" ht="10.5" x14ac:dyDescent="0.25">
      <c r="A79" s="18" t="str">
        <f>'WORKMENS CLUB "A"'!A8</f>
        <v>JORDAN JONES</v>
      </c>
      <c r="B79" s="18">
        <f>'WORKMENS CLUB "A"'!EP8</f>
        <v>0</v>
      </c>
      <c r="C79" s="17"/>
    </row>
    <row r="80" spans="1:3" ht="10.5" x14ac:dyDescent="0.25">
      <c r="A80" s="18" t="str">
        <f>'WORKMENS CLUB "A"'!A9</f>
        <v>MORRIS WALKER</v>
      </c>
      <c r="B80" s="18">
        <f>'WORKMENS CLUB "A"'!EP9</f>
        <v>0</v>
      </c>
      <c r="C80" s="17"/>
    </row>
    <row r="81" spans="1:3" ht="10.5" x14ac:dyDescent="0.25">
      <c r="A81" s="18" t="str">
        <f>'WORKMENS CLUB "A"'!A10</f>
        <v>GERARD BICKERTON</v>
      </c>
      <c r="B81" s="18">
        <f>'WORKMENS CLUB "A"'!EP10</f>
        <v>0</v>
      </c>
      <c r="C81" s="17"/>
    </row>
    <row r="82" spans="1:3" ht="10.5" x14ac:dyDescent="0.25">
      <c r="A82" s="18" t="str">
        <f>'WORKMENS CLUB "A"'!A11</f>
        <v>G. HORSMAN</v>
      </c>
      <c r="B82" s="18">
        <f>'WORKMENS CLUB "A"'!EP11</f>
        <v>0</v>
      </c>
      <c r="C82" s="17"/>
    </row>
    <row r="83" spans="1:3" ht="10.5" x14ac:dyDescent="0.25">
      <c r="A83" s="18" t="str">
        <f>'WORKMENS CLUB "A"'!A12</f>
        <v>KIAN WHITING (2)</v>
      </c>
      <c r="B83" s="18">
        <f>'WORKMENS CLUB "A"'!EP12</f>
        <v>0</v>
      </c>
      <c r="C83" s="17"/>
    </row>
    <row r="84" spans="1:3" ht="10.5" x14ac:dyDescent="0.25">
      <c r="A84" s="18" t="str">
        <f>'WORKMENS CLUB "A"'!A13</f>
        <v>LEO GOODALL</v>
      </c>
      <c r="B84" s="18">
        <f>'WORKMENS CLUB "A"'!EP13</f>
        <v>0</v>
      </c>
      <c r="C84" s="17"/>
    </row>
    <row r="85" spans="1:3" ht="10.5" x14ac:dyDescent="0.25">
      <c r="A85" s="18" t="str">
        <f>'WORKMENS CLUB "A"'!A14</f>
        <v>WAYNE GRIFFITHS</v>
      </c>
      <c r="B85" s="18">
        <f>'WORKMENS CLUB "A"'!EP14</f>
        <v>0</v>
      </c>
      <c r="C85" s="17"/>
    </row>
    <row r="86" spans="1:3" ht="10.5" x14ac:dyDescent="0.25">
      <c r="A86" s="18" t="str">
        <f>'WORKMENS CLUB "B"'!A3</f>
        <v>JOHN BRENNAN</v>
      </c>
      <c r="B86" s="18">
        <f>'WORKMENS CLUB "B"'!EP3</f>
        <v>0</v>
      </c>
      <c r="C86" s="17"/>
    </row>
    <row r="87" spans="1:3" ht="10.5" x14ac:dyDescent="0.25">
      <c r="A87" s="18" t="str">
        <f>'WORKMENS CLUB "B"'!A4</f>
        <v>STU ROBINSON</v>
      </c>
      <c r="B87" s="18">
        <f>'WORKMENS CLUB "B"'!EP4</f>
        <v>0</v>
      </c>
      <c r="C87" s="17"/>
    </row>
    <row r="88" spans="1:3" ht="10.5" x14ac:dyDescent="0.25">
      <c r="A88" s="18" t="str">
        <f>'WORKMENS CLUB "B"'!A5</f>
        <v>CARL BICKERTON</v>
      </c>
      <c r="B88" s="18">
        <f>'WORKMENS CLUB "B"'!EP5</f>
        <v>0</v>
      </c>
      <c r="C88" s="17"/>
    </row>
    <row r="89" spans="1:3" ht="10.5" x14ac:dyDescent="0.25">
      <c r="A89" s="18" t="str">
        <f>'WORKMENS CLUB "B"'!A6</f>
        <v>IAN RICHARDSON</v>
      </c>
      <c r="B89" s="18">
        <f>'WORKMENS CLUB "B"'!EP6</f>
        <v>0</v>
      </c>
      <c r="C89" s="17"/>
    </row>
    <row r="90" spans="1:3" ht="10.5" x14ac:dyDescent="0.25">
      <c r="A90" s="18" t="str">
        <f>'WORKMENS CLUB "B"'!A7</f>
        <v>JOSH MOSLEY</v>
      </c>
      <c r="B90" s="18">
        <f>'WORKMENS CLUB "B"'!EP7</f>
        <v>1</v>
      </c>
      <c r="C90" s="17"/>
    </row>
    <row r="91" spans="1:3" ht="10.5" x14ac:dyDescent="0.25">
      <c r="A91" s="18" t="str">
        <f>'WORKMENS CLUB "B"'!A8</f>
        <v>ANDREW FISHBURN</v>
      </c>
      <c r="B91" s="18">
        <f>'WORKMENS CLUB "B"'!EP8</f>
        <v>0</v>
      </c>
      <c r="C91" s="17"/>
    </row>
    <row r="92" spans="1:3" ht="10.5" x14ac:dyDescent="0.25">
      <c r="A92" s="18" t="str">
        <f>'WORKMENS CLUB "B"'!A9</f>
        <v>BOB CARTER</v>
      </c>
      <c r="B92" s="18">
        <f>'WORKMENS CLUB "B"'!EP9</f>
        <v>0</v>
      </c>
      <c r="C92" s="17"/>
    </row>
    <row r="93" spans="1:3" ht="10.5" x14ac:dyDescent="0.25">
      <c r="A93" s="18" t="str">
        <f>'WORKMENS CLUB "B"'!A10</f>
        <v>GARY WALKER</v>
      </c>
      <c r="B93" s="18">
        <f>'WORKMENS CLUB "B"'!EP10</f>
        <v>0</v>
      </c>
      <c r="C93" s="17"/>
    </row>
    <row r="94" spans="1:3" ht="10.5" x14ac:dyDescent="0.25">
      <c r="A94" s="18" t="str">
        <f>'WORKMENS CLUB "B"'!A11</f>
        <v>MATHEW LOFTUS</v>
      </c>
      <c r="B94" s="18">
        <f>'WORKMENS CLUB "B"'!EP11</f>
        <v>1</v>
      </c>
      <c r="C94" s="17"/>
    </row>
    <row r="95" spans="1:3" ht="10.5" x14ac:dyDescent="0.25">
      <c r="A95" s="18" t="str">
        <f>'WORKMENS CLUB "B"'!A12</f>
        <v>LEE PARSLEY</v>
      </c>
      <c r="B95" s="18">
        <f>'WORKMENS CLUB "B"'!EP12</f>
        <v>0</v>
      </c>
      <c r="C95" s="17"/>
    </row>
    <row r="96" spans="1:3" ht="10.5" x14ac:dyDescent="0.25">
      <c r="A96" s="18" t="str">
        <f>'WORKMENS CLUB "B"'!A13</f>
        <v>JOE HUTCHINSON</v>
      </c>
      <c r="B96" s="18">
        <f>'WORKMENS CLUB "B"'!EP13</f>
        <v>0</v>
      </c>
      <c r="C96" s="17"/>
    </row>
    <row r="97" spans="1:3" ht="10.5" x14ac:dyDescent="0.25">
      <c r="A97" s="18" t="str">
        <f>'WORKMENS CLUB "B"'!A14</f>
        <v>ANDREAS (2)</v>
      </c>
      <c r="B97" s="18">
        <f>'WORKMENS CLUB "B"'!EP14</f>
        <v>0</v>
      </c>
      <c r="C97" s="17"/>
    </row>
    <row r="98" spans="1:3" ht="10.5" x14ac:dyDescent="0.25">
      <c r="A98" s="18" t="str">
        <f>'MASONS ARMS'!A3</f>
        <v>MATT WATERS</v>
      </c>
      <c r="B98" s="18">
        <f>'MASONS ARMS'!EP3</f>
        <v>0</v>
      </c>
      <c r="C98" s="17"/>
    </row>
    <row r="99" spans="1:3" ht="10.5" x14ac:dyDescent="0.25">
      <c r="A99" s="18" t="str">
        <f>'MASONS ARMS'!A4</f>
        <v>GAV YOUNG</v>
      </c>
      <c r="B99" s="18">
        <f>'MASONS ARMS'!EP4</f>
        <v>0</v>
      </c>
      <c r="C99" s="17"/>
    </row>
    <row r="100" spans="1:3" ht="10.5" x14ac:dyDescent="0.25">
      <c r="A100" s="18" t="str">
        <f>'MASONS ARMS'!A5</f>
        <v>ALEX SINCLAIRE</v>
      </c>
      <c r="B100" s="18">
        <f>'MASONS ARMS'!EP5</f>
        <v>0</v>
      </c>
      <c r="C100" s="17"/>
    </row>
    <row r="101" spans="1:3" ht="10.5" x14ac:dyDescent="0.25">
      <c r="A101" s="18" t="str">
        <f>'MASONS ARMS'!A6</f>
        <v>ANDREAS VINNICENKO</v>
      </c>
      <c r="B101" s="18">
        <f>'MASONS ARMS'!EP6</f>
        <v>1</v>
      </c>
      <c r="C101" s="17"/>
    </row>
    <row r="102" spans="1:3" ht="10.5" x14ac:dyDescent="0.25">
      <c r="A102" s="18" t="str">
        <f>'MASONS ARMS'!A7</f>
        <v>MICK SMITH</v>
      </c>
      <c r="B102" s="18">
        <f>'MASONS ARMS'!EP7</f>
        <v>0</v>
      </c>
      <c r="C102" s="17"/>
    </row>
    <row r="103" spans="1:3" ht="10.5" x14ac:dyDescent="0.25">
      <c r="A103" s="18">
        <f>'MASONS ARMS'!A8</f>
        <v>0</v>
      </c>
      <c r="B103" s="18">
        <f>'MASONS ARMS'!EP8</f>
        <v>0</v>
      </c>
      <c r="C103" s="17"/>
    </row>
    <row r="104" spans="1:3" ht="10.5" x14ac:dyDescent="0.25">
      <c r="A104" s="18" t="str">
        <f>'MASONS ARMS'!A9</f>
        <v>JOE JOHNSTON</v>
      </c>
      <c r="B104" s="18">
        <f>'MASONS ARMS'!EP9</f>
        <v>0</v>
      </c>
      <c r="C104" s="17"/>
    </row>
    <row r="105" spans="1:3" ht="10.5" x14ac:dyDescent="0.25">
      <c r="A105" s="18" t="str">
        <f>'MASONS ARMS'!A10</f>
        <v>ORAN THOMPSON</v>
      </c>
      <c r="B105" s="18">
        <f>'MASONS ARMS'!EP10</f>
        <v>0</v>
      </c>
      <c r="C105" s="17"/>
    </row>
    <row r="106" spans="1:3" ht="10.5" x14ac:dyDescent="0.25">
      <c r="A106" s="18" t="str">
        <f>'MASONS ARMS'!A11</f>
        <v>KIAN WHITING</v>
      </c>
      <c r="B106" s="18">
        <f>'MASONS ARMS'!EP11</f>
        <v>0</v>
      </c>
      <c r="C106" s="17"/>
    </row>
    <row r="107" spans="1:3" ht="10.5" x14ac:dyDescent="0.25">
      <c r="A107" s="18" t="str">
        <f>'MASONS ARMS'!A12</f>
        <v>CHRIS WIDDOWSON</v>
      </c>
      <c r="B107" s="18">
        <f>'MASONS ARMS'!EP12</f>
        <v>0</v>
      </c>
      <c r="C107" s="17"/>
    </row>
    <row r="108" spans="1:3" ht="10.5" x14ac:dyDescent="0.25">
      <c r="A108" s="18" t="str">
        <f>'MASONS ARMS'!A13</f>
        <v>IAN POWELL</v>
      </c>
      <c r="B108" s="18">
        <f>'MASONS ARMS'!EP13</f>
        <v>0</v>
      </c>
      <c r="C108" s="17"/>
    </row>
    <row r="109" spans="1:3" ht="10.5" x14ac:dyDescent="0.25">
      <c r="A109" s="18" t="str">
        <f>'MASONS ARMS'!A14</f>
        <v>SHARON ENGLAND</v>
      </c>
      <c r="B109" s="18">
        <f>'MASONS ARMS'!EP14</f>
        <v>0</v>
      </c>
      <c r="C109" s="17"/>
    </row>
    <row r="110" spans="1:3" ht="10.5" x14ac:dyDescent="0.25">
      <c r="A110" s="18">
        <f>'Team 10 - Unused'!A3</f>
        <v>0</v>
      </c>
      <c r="B110" s="18">
        <f>'Team 10 - Unused'!EP3</f>
        <v>0</v>
      </c>
      <c r="C110" s="17"/>
    </row>
    <row r="111" spans="1:3" ht="10.5" x14ac:dyDescent="0.25">
      <c r="A111" s="18">
        <f>'Team 10 - Unused'!A4</f>
        <v>0</v>
      </c>
      <c r="B111" s="18">
        <f>'Team 10 - Unused'!EP4</f>
        <v>0</v>
      </c>
      <c r="C111" s="17"/>
    </row>
    <row r="112" spans="1:3" ht="10.5" x14ac:dyDescent="0.25">
      <c r="A112" s="18">
        <f>'Team 10 - Unused'!A5</f>
        <v>0</v>
      </c>
      <c r="B112" s="18">
        <f>'Team 10 - Unused'!EP5</f>
        <v>0</v>
      </c>
      <c r="C112" s="17"/>
    </row>
    <row r="113" spans="1:3" ht="10.5" x14ac:dyDescent="0.25">
      <c r="A113" s="18">
        <f>'Team 10 - Unused'!A6</f>
        <v>0</v>
      </c>
      <c r="B113" s="18">
        <f>'Team 10 - Unused'!EP6</f>
        <v>0</v>
      </c>
      <c r="C113" s="17"/>
    </row>
    <row r="114" spans="1:3" ht="10.5" x14ac:dyDescent="0.25">
      <c r="A114" s="18">
        <f>'Team 10 - Unused'!A7</f>
        <v>0</v>
      </c>
      <c r="B114" s="18">
        <f>'Team 10 - Unused'!EP7</f>
        <v>0</v>
      </c>
      <c r="C114" s="17"/>
    </row>
    <row r="115" spans="1:3" ht="10.5" x14ac:dyDescent="0.25">
      <c r="A115" s="18">
        <f>'Team 10 - Unused'!A8</f>
        <v>0</v>
      </c>
      <c r="B115" s="18">
        <f>'Team 10 - Unused'!EP8</f>
        <v>0</v>
      </c>
      <c r="C115" s="17"/>
    </row>
    <row r="116" spans="1:3" ht="10.5" x14ac:dyDescent="0.25">
      <c r="A116" s="18">
        <f>'Team 10 - Unused'!A9</f>
        <v>0</v>
      </c>
      <c r="B116" s="18">
        <f>'Team 10 - Unused'!EP9</f>
        <v>0</v>
      </c>
      <c r="C116" s="17"/>
    </row>
    <row r="117" spans="1:3" ht="10.5" x14ac:dyDescent="0.25">
      <c r="A117" s="18">
        <f>'Team 10 - Unused'!A10</f>
        <v>0</v>
      </c>
      <c r="B117" s="18">
        <f>'Team 10 - Unused'!EP10</f>
        <v>0</v>
      </c>
      <c r="C117" s="17"/>
    </row>
    <row r="118" spans="1:3" ht="10.5" x14ac:dyDescent="0.25">
      <c r="A118" s="18">
        <f>'Team 10 - Unused'!A11</f>
        <v>0</v>
      </c>
      <c r="B118" s="18">
        <f>'Team 10 - Unused'!EP11</f>
        <v>0</v>
      </c>
      <c r="C118" s="17"/>
    </row>
    <row r="119" spans="1:3" ht="10.5" x14ac:dyDescent="0.25">
      <c r="A119" s="18">
        <f>'Team 10 - Unused'!A12</f>
        <v>0</v>
      </c>
      <c r="B119" s="18">
        <f>'Team 10 - Unused'!EP12</f>
        <v>0</v>
      </c>
      <c r="C119" s="17"/>
    </row>
    <row r="120" spans="1:3" ht="10.5" x14ac:dyDescent="0.25">
      <c r="A120" s="18">
        <f>'Team 10 - Unused'!A13</f>
        <v>0</v>
      </c>
      <c r="B120" s="18">
        <f>'Team 10 - Unused'!EP13</f>
        <v>0</v>
      </c>
      <c r="C120" s="17"/>
    </row>
    <row r="121" spans="1:3" ht="10.5" x14ac:dyDescent="0.25">
      <c r="A121" s="18">
        <f>'Team 10 - Unused'!A14</f>
        <v>0</v>
      </c>
      <c r="B121" s="18">
        <f>'Team 10 - Unused'!EP14</f>
        <v>0</v>
      </c>
      <c r="C121" s="17"/>
    </row>
    <row r="122" spans="1:3" ht="10.5" x14ac:dyDescent="0.25">
      <c r="A122" s="18">
        <f>'Team 11 - Unused'!A3</f>
        <v>0</v>
      </c>
      <c r="B122" s="18">
        <f>'Team 11 - Unused'!EP3</f>
        <v>0</v>
      </c>
      <c r="C122" s="17"/>
    </row>
    <row r="123" spans="1:3" ht="10.5" x14ac:dyDescent="0.25">
      <c r="A123" s="18">
        <f>'Team 11 - Unused'!A4</f>
        <v>0</v>
      </c>
      <c r="B123" s="18">
        <f>'Team 11 - Unused'!EP4</f>
        <v>0</v>
      </c>
      <c r="C123" s="17"/>
    </row>
    <row r="124" spans="1:3" ht="10.5" x14ac:dyDescent="0.25">
      <c r="A124" s="18">
        <f>'Team 11 - Unused'!A5</f>
        <v>0</v>
      </c>
      <c r="B124" s="18">
        <f>'Team 11 - Unused'!EP5</f>
        <v>0</v>
      </c>
      <c r="C124" s="17"/>
    </row>
    <row r="125" spans="1:3" ht="10.5" x14ac:dyDescent="0.25">
      <c r="A125" s="18">
        <f>'Team 11 - Unused'!A6</f>
        <v>0</v>
      </c>
      <c r="B125" s="18">
        <f>'Team 11 - Unused'!EP6</f>
        <v>0</v>
      </c>
      <c r="C125" s="17"/>
    </row>
    <row r="126" spans="1:3" ht="10.5" x14ac:dyDescent="0.25">
      <c r="A126" s="18">
        <f>'Team 11 - Unused'!A7</f>
        <v>0</v>
      </c>
      <c r="B126" s="18">
        <f>'Team 11 - Unused'!EP7</f>
        <v>0</v>
      </c>
      <c r="C126" s="17"/>
    </row>
    <row r="127" spans="1:3" ht="10.5" x14ac:dyDescent="0.25">
      <c r="A127" s="18">
        <f>'Team 11 - Unused'!A8</f>
        <v>0</v>
      </c>
      <c r="B127" s="18">
        <f>'Team 11 - Unused'!EP8</f>
        <v>0</v>
      </c>
      <c r="C127" s="17"/>
    </row>
    <row r="128" spans="1:3" ht="10.5" x14ac:dyDescent="0.25">
      <c r="A128" s="18">
        <f>'Team 11 - Unused'!A9</f>
        <v>0</v>
      </c>
      <c r="B128" s="18">
        <f>'Team 11 - Unused'!EP9</f>
        <v>0</v>
      </c>
      <c r="C128" s="17"/>
    </row>
    <row r="129" spans="1:3" ht="10.5" x14ac:dyDescent="0.25">
      <c r="A129" s="18">
        <f>'Team 11 - Unused'!A10</f>
        <v>0</v>
      </c>
      <c r="B129" s="18">
        <f>'Team 11 - Unused'!EP10</f>
        <v>0</v>
      </c>
      <c r="C129" s="17"/>
    </row>
    <row r="130" spans="1:3" ht="10.5" x14ac:dyDescent="0.25">
      <c r="A130" s="18">
        <f>'Team 11 - Unused'!A11</f>
        <v>0</v>
      </c>
      <c r="B130" s="18">
        <f>'Team 11 - Unused'!EP11</f>
        <v>0</v>
      </c>
      <c r="C130" s="17"/>
    </row>
    <row r="131" spans="1:3" ht="10.5" x14ac:dyDescent="0.25">
      <c r="A131" s="18">
        <f>'Team 11 - Unused'!A12</f>
        <v>0</v>
      </c>
      <c r="B131" s="18">
        <f>'Team 11 - Unused'!EP12</f>
        <v>0</v>
      </c>
      <c r="C131" s="17"/>
    </row>
    <row r="132" spans="1:3" ht="10.5" x14ac:dyDescent="0.25">
      <c r="A132" s="18">
        <f>'Team 11 - Unused'!A13</f>
        <v>0</v>
      </c>
      <c r="B132" s="18">
        <f>'Team 11 - Unused'!EP13</f>
        <v>0</v>
      </c>
      <c r="C132" s="17"/>
    </row>
    <row r="133" spans="1:3" ht="10.5" x14ac:dyDescent="0.25">
      <c r="A133" s="18">
        <f>'Team 11 - Unused'!A14</f>
        <v>0</v>
      </c>
      <c r="B133" s="18">
        <f>'Team 11 - Unused'!EP14</f>
        <v>0</v>
      </c>
      <c r="C133" s="17"/>
    </row>
    <row r="134" spans="1:3" ht="10.5" x14ac:dyDescent="0.25">
      <c r="A134" s="18">
        <f>'Team 12 - Unused'!A3</f>
        <v>0</v>
      </c>
      <c r="B134" s="18">
        <f>'Team 12 - Unused'!EP3</f>
        <v>0</v>
      </c>
      <c r="C134" s="17"/>
    </row>
    <row r="135" spans="1:3" ht="10.5" x14ac:dyDescent="0.25">
      <c r="A135" s="18">
        <f>'Team 12 - Unused'!A4</f>
        <v>0</v>
      </c>
      <c r="B135" s="18">
        <f>'Team 12 - Unused'!EP4</f>
        <v>0</v>
      </c>
      <c r="C135" s="17"/>
    </row>
    <row r="136" spans="1:3" ht="10.5" x14ac:dyDescent="0.25">
      <c r="A136" s="18">
        <f>'Team 12 - Unused'!A5</f>
        <v>0</v>
      </c>
      <c r="B136" s="18">
        <f>'Team 12 - Unused'!EP5</f>
        <v>0</v>
      </c>
      <c r="C136" s="17"/>
    </row>
    <row r="137" spans="1:3" ht="10.5" x14ac:dyDescent="0.25">
      <c r="A137" s="18">
        <f>'Team 12 - Unused'!A6</f>
        <v>0</v>
      </c>
      <c r="B137" s="18">
        <f>'Team 12 - Unused'!EP6</f>
        <v>0</v>
      </c>
      <c r="C137" s="17"/>
    </row>
    <row r="138" spans="1:3" ht="10.5" x14ac:dyDescent="0.25">
      <c r="A138" s="18">
        <f>'Team 12 - Unused'!A7</f>
        <v>0</v>
      </c>
      <c r="B138" s="18">
        <f>'Team 12 - Unused'!EP7</f>
        <v>0</v>
      </c>
      <c r="C138" s="17"/>
    </row>
    <row r="139" spans="1:3" ht="10.5" x14ac:dyDescent="0.25">
      <c r="A139" s="18">
        <f>'Team 12 - Unused'!A8</f>
        <v>0</v>
      </c>
      <c r="B139" s="18">
        <f>'Team 12 - Unused'!EP8</f>
        <v>0</v>
      </c>
      <c r="C139" s="17"/>
    </row>
    <row r="140" spans="1:3" ht="10.5" x14ac:dyDescent="0.25">
      <c r="A140" s="18">
        <f>'Team 12 - Unused'!A9</f>
        <v>0</v>
      </c>
      <c r="B140" s="18">
        <f>'Team 12 - Unused'!EP9</f>
        <v>0</v>
      </c>
      <c r="C140" s="17"/>
    </row>
    <row r="141" spans="1:3" ht="10.5" x14ac:dyDescent="0.25">
      <c r="A141" s="18">
        <f>'Team 12 - Unused'!A10</f>
        <v>0</v>
      </c>
      <c r="B141" s="18">
        <f>'Team 12 - Unused'!EP10</f>
        <v>0</v>
      </c>
      <c r="C141" s="17"/>
    </row>
    <row r="142" spans="1:3" ht="10.5" x14ac:dyDescent="0.25">
      <c r="A142" s="18">
        <f>'Team 12 - Unused'!A11</f>
        <v>0</v>
      </c>
      <c r="B142" s="18">
        <f>'Team 12 - Unused'!EP11</f>
        <v>0</v>
      </c>
      <c r="C142" s="17"/>
    </row>
    <row r="143" spans="1:3" ht="10.5" x14ac:dyDescent="0.25">
      <c r="A143" s="18">
        <f>'Team 12 - Unused'!A12</f>
        <v>0</v>
      </c>
      <c r="B143" s="18">
        <f>'Team 12 - Unused'!EP12</f>
        <v>0</v>
      </c>
      <c r="C143" s="17"/>
    </row>
    <row r="144" spans="1:3" ht="10.5" x14ac:dyDescent="0.25">
      <c r="A144" s="18">
        <f>'Team 12 - Unused'!A13</f>
        <v>0</v>
      </c>
      <c r="B144" s="18">
        <f>'Team 12 - Unused'!EP13</f>
        <v>0</v>
      </c>
      <c r="C144" s="17"/>
    </row>
    <row r="145" spans="1:3" ht="10.5" x14ac:dyDescent="0.25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zoomScale="85" zoomScaleNormal="85" workbookViewId="0">
      <selection activeCell="C30" sqref="C30:C37"/>
    </sheetView>
  </sheetViews>
  <sheetFormatPr defaultRowHeight="12.5" x14ac:dyDescent="0.25"/>
  <cols>
    <col min="1" max="1" width="16.26953125" bestFit="1" customWidth="1"/>
    <col min="2" max="24" width="9.1796875" style="47"/>
    <col min="25" max="25" width="12.81640625" style="47" customWidth="1"/>
  </cols>
  <sheetData>
    <row r="1" spans="1:25" ht="13" x14ac:dyDescent="0.3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5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63</v>
      </c>
    </row>
    <row r="3" spans="1:25" x14ac:dyDescent="0.25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74</v>
      </c>
    </row>
    <row r="4" spans="1:25" x14ac:dyDescent="0.25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60</v>
      </c>
    </row>
    <row r="5" spans="1:25" x14ac:dyDescent="0.25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37</v>
      </c>
    </row>
    <row r="6" spans="1:25" x14ac:dyDescent="0.25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73</v>
      </c>
    </row>
    <row r="7" spans="1:25" x14ac:dyDescent="0.25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73</v>
      </c>
    </row>
    <row r="8" spans="1:25" x14ac:dyDescent="0.25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58</v>
      </c>
    </row>
    <row r="9" spans="1:25" x14ac:dyDescent="0.25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54</v>
      </c>
    </row>
    <row r="10" spans="1:25" x14ac:dyDescent="0.25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5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5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5">
      <c r="A13" t="s">
        <v>101</v>
      </c>
      <c r="X13" s="47">
        <f t="shared" si="0"/>
        <v>0</v>
      </c>
      <c r="Y13" s="47">
        <v>1</v>
      </c>
    </row>
    <row r="15" spans="1:25" ht="13" x14ac:dyDescent="0.3">
      <c r="A15" s="49" t="s">
        <v>94</v>
      </c>
      <c r="X15" s="48" t="s">
        <v>96</v>
      </c>
    </row>
    <row r="16" spans="1:25" x14ac:dyDescent="0.25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5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5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5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5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5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5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5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5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5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5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5">
      <c r="A27" t="s">
        <v>101</v>
      </c>
      <c r="X27" s="47">
        <f t="shared" si="1"/>
        <v>0</v>
      </c>
    </row>
    <row r="29" spans="1:24" x14ac:dyDescent="0.25">
      <c r="B29" s="47" t="s">
        <v>82</v>
      </c>
      <c r="C29" s="47" t="s">
        <v>83</v>
      </c>
      <c r="D29" s="47" t="s">
        <v>103</v>
      </c>
    </row>
    <row r="30" spans="1:24" x14ac:dyDescent="0.25">
      <c r="A30" t="s">
        <v>139</v>
      </c>
      <c r="B30" s="47">
        <v>17</v>
      </c>
      <c r="C30" s="47">
        <v>74</v>
      </c>
    </row>
    <row r="31" spans="1:24" x14ac:dyDescent="0.25">
      <c r="A31" t="s">
        <v>134</v>
      </c>
      <c r="B31" s="47">
        <v>17</v>
      </c>
      <c r="C31" s="47">
        <v>73</v>
      </c>
    </row>
    <row r="32" spans="1:24" x14ac:dyDescent="0.25">
      <c r="A32" t="s">
        <v>135</v>
      </c>
      <c r="B32" s="47">
        <v>17</v>
      </c>
      <c r="C32" s="47">
        <v>73</v>
      </c>
    </row>
    <row r="33" spans="1:4" x14ac:dyDescent="0.25">
      <c r="A33" t="s">
        <v>138</v>
      </c>
      <c r="B33" s="47">
        <v>17</v>
      </c>
      <c r="C33" s="47">
        <v>63</v>
      </c>
    </row>
    <row r="34" spans="1:4" x14ac:dyDescent="0.25">
      <c r="A34" t="s">
        <v>137</v>
      </c>
      <c r="B34" s="47">
        <v>17</v>
      </c>
      <c r="C34" s="47">
        <v>60</v>
      </c>
    </row>
    <row r="35" spans="1:4" x14ac:dyDescent="0.25">
      <c r="A35" t="s">
        <v>132</v>
      </c>
      <c r="B35" s="47">
        <v>17</v>
      </c>
      <c r="C35" s="47">
        <v>58</v>
      </c>
    </row>
    <row r="36" spans="1:4" x14ac:dyDescent="0.25">
      <c r="A36" t="s">
        <v>133</v>
      </c>
      <c r="B36" s="47">
        <v>17</v>
      </c>
      <c r="C36" s="47">
        <v>54</v>
      </c>
    </row>
    <row r="37" spans="1:4" x14ac:dyDescent="0.25">
      <c r="A37" t="s">
        <v>136</v>
      </c>
      <c r="B37" s="47">
        <v>17</v>
      </c>
      <c r="C37" s="47">
        <v>37</v>
      </c>
    </row>
    <row r="38" spans="1:4" x14ac:dyDescent="0.25">
      <c r="A38" t="s">
        <v>167</v>
      </c>
      <c r="B38" s="47">
        <v>17</v>
      </c>
      <c r="C38" s="47">
        <v>30</v>
      </c>
      <c r="D38" s="47">
        <v>1</v>
      </c>
    </row>
    <row r="39" spans="1:4" x14ac:dyDescent="0.25">
      <c r="A39" t="s">
        <v>168</v>
      </c>
      <c r="B39" s="47">
        <v>2</v>
      </c>
      <c r="C39" s="47">
        <v>3</v>
      </c>
      <c r="D39" s="47">
        <v>1</v>
      </c>
    </row>
    <row r="40" spans="1:4" x14ac:dyDescent="0.25">
      <c r="A40" t="s">
        <v>108</v>
      </c>
      <c r="B40" s="47">
        <v>2</v>
      </c>
      <c r="C40" s="47">
        <v>3</v>
      </c>
      <c r="D40" s="47">
        <v>1</v>
      </c>
    </row>
    <row r="41" spans="1:4" x14ac:dyDescent="0.25">
      <c r="A41" t="s">
        <v>101</v>
      </c>
      <c r="B41" s="47">
        <v>0</v>
      </c>
      <c r="C41" s="47">
        <v>0</v>
      </c>
      <c r="D41" s="47">
        <v>1</v>
      </c>
    </row>
    <row r="43" spans="1:4" x14ac:dyDescent="0.25">
      <c r="C43" s="48" t="s">
        <v>104</v>
      </c>
      <c r="D43" s="47">
        <f>SUM(D30:D41)</f>
        <v>4</v>
      </c>
    </row>
    <row r="50" spans="1:1" ht="13" x14ac:dyDescent="0.3">
      <c r="A50" s="73"/>
    </row>
    <row r="51" spans="1:1" ht="13" x14ac:dyDescent="0.3">
      <c r="A51" s="73"/>
    </row>
    <row r="52" spans="1:1" ht="13" x14ac:dyDescent="0.3">
      <c r="A52" s="73"/>
    </row>
    <row r="53" spans="1:1" ht="13" x14ac:dyDescent="0.3">
      <c r="A53" s="73"/>
    </row>
    <row r="54" spans="1:1" ht="13" x14ac:dyDescent="0.3">
      <c r="A54" s="73"/>
    </row>
    <row r="55" spans="1:1" ht="13" x14ac:dyDescent="0.3">
      <c r="A55" s="73"/>
    </row>
    <row r="56" spans="1:1" ht="13" x14ac:dyDescent="0.3">
      <c r="A56" s="73"/>
    </row>
    <row r="57" spans="1:1" ht="13" x14ac:dyDescent="0.3">
      <c r="A57" s="73"/>
    </row>
    <row r="58" spans="1:1" ht="13" x14ac:dyDescent="0.3">
      <c r="A58" s="73"/>
    </row>
    <row r="59" spans="1:1" ht="13" x14ac:dyDescent="0.3">
      <c r="A59" s="73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9"/>
  <dimension ref="A1:M49"/>
  <sheetViews>
    <sheetView tabSelected="1" zoomScale="85" zoomScaleNormal="85" workbookViewId="0">
      <selection activeCell="I44" sqref="I44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70</v>
      </c>
      <c r="C5" s="173"/>
      <c r="D5" s="56" t="s">
        <v>78</v>
      </c>
      <c r="E5" s="174" t="s">
        <v>356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3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3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3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3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3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3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3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3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4">
      <c r="B20" s="165" t="s">
        <v>339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3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3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361</v>
      </c>
      <c r="F28" s="129" t="s">
        <v>154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3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290</v>
      </c>
      <c r="F36" s="129" t="s">
        <v>149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362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348</v>
      </c>
    </row>
    <row r="41" spans="2:6" ht="14.25" customHeight="1" x14ac:dyDescent="0.35">
      <c r="B41" s="133"/>
      <c r="C41" s="124"/>
      <c r="D41" s="125"/>
      <c r="E41" s="128"/>
      <c r="F41" s="129" t="s">
        <v>363</v>
      </c>
    </row>
    <row r="42" spans="2:6" ht="14.25" customHeight="1" x14ac:dyDescent="0.35">
      <c r="B42" s="133"/>
      <c r="C42" s="124"/>
      <c r="D42" s="125"/>
      <c r="E42" s="128"/>
      <c r="F42" s="129" t="s">
        <v>364</v>
      </c>
    </row>
    <row r="43" spans="2:6" ht="14.25" customHeight="1" x14ac:dyDescent="0.35">
      <c r="B43" s="133"/>
      <c r="C43" s="124"/>
      <c r="D43" s="125"/>
      <c r="E43" s="128"/>
      <c r="F43" s="114" t="s">
        <v>365</v>
      </c>
    </row>
    <row r="44" spans="2:6" ht="14.25" customHeight="1" x14ac:dyDescent="0.35">
      <c r="B44" s="133"/>
      <c r="C44" s="127"/>
      <c r="D44" s="125"/>
      <c r="E44" s="126"/>
      <c r="F44" s="114" t="s">
        <v>366</v>
      </c>
    </row>
    <row r="45" spans="2:6" ht="14.25" customHeight="1" x14ac:dyDescent="0.35">
      <c r="B45" s="126"/>
      <c r="C45" s="127"/>
      <c r="D45" s="125"/>
      <c r="E45" s="126"/>
      <c r="F45" s="114" t="s">
        <v>367</v>
      </c>
    </row>
    <row r="46" spans="2:6" ht="14.25" customHeight="1" x14ac:dyDescent="0.35">
      <c r="B46" s="112"/>
      <c r="C46" s="112"/>
      <c r="D46" s="112"/>
      <c r="E46" s="112"/>
      <c r="F46" s="114" t="s">
        <v>368</v>
      </c>
    </row>
    <row r="47" spans="2:6" ht="14.25" customHeight="1" x14ac:dyDescent="0.35">
      <c r="B47" s="112"/>
      <c r="C47" s="112"/>
      <c r="D47" s="112"/>
      <c r="E47" s="112"/>
      <c r="F47" s="114" t="s">
        <v>369</v>
      </c>
    </row>
    <row r="48" spans="2:6" ht="14.25" customHeight="1" x14ac:dyDescent="0.35">
      <c r="B48" s="112"/>
      <c r="C48" s="112"/>
      <c r="D48" s="112"/>
      <c r="E48" s="112"/>
      <c r="F48" s="114" t="s">
        <v>370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8"/>
  <dimension ref="A1:M49"/>
  <sheetViews>
    <sheetView topLeftCell="B10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69</v>
      </c>
      <c r="C5" s="173"/>
      <c r="D5" s="56" t="s">
        <v>78</v>
      </c>
      <c r="E5" s="174" t="s">
        <v>343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3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3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3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3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3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3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3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3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4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35">
      <c r="B21" s="162" t="s">
        <v>339</v>
      </c>
      <c r="C21" s="162"/>
      <c r="D21" s="162"/>
      <c r="E21" s="120">
        <v>8</v>
      </c>
      <c r="F21" s="117">
        <v>26</v>
      </c>
    </row>
    <row r="22" spans="1:12" ht="18.75" customHeight="1" x14ac:dyDescent="0.3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321</v>
      </c>
      <c r="F28" s="129" t="s">
        <v>346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3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290</v>
      </c>
      <c r="F36" s="129" t="s">
        <v>149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347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348</v>
      </c>
    </row>
    <row r="41" spans="2:6" ht="14.25" customHeight="1" x14ac:dyDescent="0.35">
      <c r="B41" s="133"/>
      <c r="C41" s="124"/>
      <c r="D41" s="125"/>
      <c r="E41" s="128"/>
      <c r="F41" s="129" t="s">
        <v>349</v>
      </c>
    </row>
    <row r="42" spans="2:6" ht="14.25" customHeight="1" x14ac:dyDescent="0.35">
      <c r="B42" s="133"/>
      <c r="C42" s="124"/>
      <c r="D42" s="125"/>
      <c r="E42" s="128"/>
      <c r="F42" s="129" t="s">
        <v>350</v>
      </c>
    </row>
    <row r="43" spans="2:6" ht="14.25" customHeight="1" x14ac:dyDescent="0.35">
      <c r="B43" s="133"/>
      <c r="C43" s="124"/>
      <c r="D43" s="125"/>
      <c r="E43" s="128"/>
      <c r="F43" s="114" t="s">
        <v>351</v>
      </c>
    </row>
    <row r="44" spans="2:6" ht="14.25" customHeight="1" x14ac:dyDescent="0.35">
      <c r="B44" s="133"/>
      <c r="C44" s="127"/>
      <c r="D44" s="125"/>
      <c r="E44" s="126"/>
      <c r="F44" s="114" t="s">
        <v>352</v>
      </c>
    </row>
    <row r="45" spans="2:6" ht="14.25" customHeight="1" x14ac:dyDescent="0.35">
      <c r="B45" s="126"/>
      <c r="C45" s="127"/>
      <c r="D45" s="125"/>
      <c r="E45" s="126"/>
      <c r="F45" s="114" t="s">
        <v>328</v>
      </c>
    </row>
    <row r="46" spans="2:6" ht="14.25" customHeight="1" x14ac:dyDescent="0.35">
      <c r="B46" s="112"/>
      <c r="C46" s="112"/>
      <c r="D46" s="112"/>
      <c r="E46" s="112"/>
      <c r="F46" s="114" t="s">
        <v>353</v>
      </c>
    </row>
    <row r="47" spans="2:6" ht="14.25" customHeight="1" x14ac:dyDescent="0.35">
      <c r="B47" s="112"/>
      <c r="C47" s="112"/>
      <c r="D47" s="112"/>
      <c r="E47" s="112"/>
      <c r="F47" s="114" t="s">
        <v>337</v>
      </c>
    </row>
    <row r="48" spans="2:6" ht="14.25" customHeight="1" x14ac:dyDescent="0.35">
      <c r="B48" s="112"/>
      <c r="C48" s="112"/>
      <c r="D48" s="112"/>
      <c r="E48" s="112"/>
      <c r="F48" s="114" t="s">
        <v>354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7"/>
  <dimension ref="A1:M49"/>
  <sheetViews>
    <sheetView topLeftCell="B7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68</v>
      </c>
      <c r="C5" s="173"/>
      <c r="D5" s="56" t="s">
        <v>78</v>
      </c>
      <c r="E5" s="174">
        <v>46027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3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3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3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3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3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3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3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3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4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35">
      <c r="B21" s="159" t="s">
        <v>339</v>
      </c>
      <c r="C21" s="159"/>
      <c r="D21" s="159"/>
      <c r="E21" s="120">
        <v>7</v>
      </c>
      <c r="F21" s="117">
        <v>22</v>
      </c>
    </row>
    <row r="22" spans="1:12" ht="18.75" customHeight="1" x14ac:dyDescent="0.3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321</v>
      </c>
      <c r="F28" s="129" t="s">
        <v>149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3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333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324</v>
      </c>
    </row>
    <row r="41" spans="2:6" ht="14.25" customHeight="1" x14ac:dyDescent="0.35">
      <c r="B41" s="133"/>
      <c r="C41" s="124"/>
      <c r="D41" s="125"/>
      <c r="E41" s="128"/>
      <c r="F41" s="129" t="s">
        <v>334</v>
      </c>
    </row>
    <row r="42" spans="2:6" ht="14.25" customHeight="1" x14ac:dyDescent="0.35">
      <c r="B42" s="133"/>
      <c r="C42" s="124"/>
      <c r="D42" s="125"/>
      <c r="E42" s="128"/>
      <c r="F42" s="129" t="s">
        <v>335</v>
      </c>
    </row>
    <row r="43" spans="2:6" ht="14.25" customHeight="1" x14ac:dyDescent="0.35">
      <c r="B43" s="133"/>
      <c r="C43" s="124"/>
      <c r="D43" s="125"/>
      <c r="E43" s="128"/>
      <c r="F43" s="114" t="s">
        <v>336</v>
      </c>
    </row>
    <row r="44" spans="2:6" ht="14.25" customHeight="1" x14ac:dyDescent="0.35">
      <c r="B44" s="133"/>
      <c r="C44" s="127"/>
      <c r="D44" s="125"/>
      <c r="E44" s="126"/>
      <c r="F44" s="114" t="s">
        <v>327</v>
      </c>
    </row>
    <row r="45" spans="2:6" ht="14.25" customHeight="1" x14ac:dyDescent="0.35">
      <c r="B45" s="126"/>
      <c r="C45" s="127"/>
      <c r="D45" s="125"/>
      <c r="E45" s="126"/>
      <c r="F45" s="114" t="s">
        <v>328</v>
      </c>
    </row>
    <row r="46" spans="2:6" ht="14.25" customHeight="1" x14ac:dyDescent="0.35">
      <c r="B46" s="112"/>
      <c r="C46" s="112"/>
      <c r="D46" s="112"/>
      <c r="E46" s="112"/>
      <c r="F46" s="114" t="s">
        <v>337</v>
      </c>
    </row>
    <row r="47" spans="2:6" ht="14.25" customHeight="1" x14ac:dyDescent="0.35">
      <c r="B47" s="112"/>
      <c r="C47" s="112"/>
      <c r="D47" s="112"/>
      <c r="E47" s="112"/>
      <c r="F47" s="114" t="s">
        <v>330</v>
      </c>
    </row>
    <row r="48" spans="2:6" ht="14.25" customHeight="1" x14ac:dyDescent="0.35">
      <c r="B48" s="112"/>
      <c r="C48" s="112"/>
      <c r="D48" s="112"/>
      <c r="E48" s="112"/>
      <c r="F48" s="114" t="s">
        <v>338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6"/>
  <dimension ref="A1:M49"/>
  <sheetViews>
    <sheetView topLeftCell="B1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67</v>
      </c>
      <c r="C5" s="173"/>
      <c r="D5" s="56" t="s">
        <v>78</v>
      </c>
      <c r="E5" s="174">
        <v>45999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3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3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3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3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3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3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3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4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3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3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321</v>
      </c>
      <c r="F28" s="129" t="s">
        <v>149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25</v>
      </c>
      <c r="F31" s="129" t="s">
        <v>322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323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324</v>
      </c>
    </row>
    <row r="41" spans="2:6" ht="14.25" customHeight="1" x14ac:dyDescent="0.35">
      <c r="B41" s="133"/>
      <c r="C41" s="124"/>
      <c r="D41" s="125"/>
      <c r="E41" s="128"/>
      <c r="F41" s="129" t="s">
        <v>325</v>
      </c>
    </row>
    <row r="42" spans="2:6" ht="14.25" customHeight="1" x14ac:dyDescent="0.35">
      <c r="B42" s="133"/>
      <c r="C42" s="124"/>
      <c r="D42" s="125"/>
      <c r="E42" s="128"/>
      <c r="F42" s="129" t="s">
        <v>270</v>
      </c>
    </row>
    <row r="43" spans="2:6" ht="14.25" customHeight="1" x14ac:dyDescent="0.35">
      <c r="B43" s="133"/>
      <c r="C43" s="124"/>
      <c r="D43" s="125"/>
      <c r="E43" s="128"/>
      <c r="F43" s="114" t="s">
        <v>326</v>
      </c>
    </row>
    <row r="44" spans="2:6" ht="14.25" customHeight="1" x14ac:dyDescent="0.35">
      <c r="B44" s="133"/>
      <c r="C44" s="127"/>
      <c r="D44" s="125"/>
      <c r="E44" s="126"/>
      <c r="F44" s="114" t="s">
        <v>327</v>
      </c>
    </row>
    <row r="45" spans="2:6" ht="14.25" customHeight="1" x14ac:dyDescent="0.35">
      <c r="B45" s="126"/>
      <c r="C45" s="127"/>
      <c r="D45" s="125"/>
      <c r="E45" s="126"/>
      <c r="F45" s="114" t="s">
        <v>328</v>
      </c>
    </row>
    <row r="46" spans="2:6" ht="14.25" customHeight="1" x14ac:dyDescent="0.35">
      <c r="B46" s="112"/>
      <c r="C46" s="112"/>
      <c r="D46" s="112"/>
      <c r="E46" s="112"/>
      <c r="F46" s="114" t="s">
        <v>329</v>
      </c>
    </row>
    <row r="47" spans="2:6" ht="14.25" customHeight="1" x14ac:dyDescent="0.35">
      <c r="B47" s="112"/>
      <c r="C47" s="112"/>
      <c r="D47" s="112"/>
      <c r="E47" s="112"/>
      <c r="F47" s="114" t="s">
        <v>330</v>
      </c>
    </row>
    <row r="48" spans="2:6" ht="14.25" customHeight="1" x14ac:dyDescent="0.35">
      <c r="B48" s="112"/>
      <c r="C48" s="112"/>
      <c r="D48" s="112"/>
      <c r="E48" s="112"/>
      <c r="F48" s="114" t="s">
        <v>331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5"/>
  <dimension ref="A1:M49"/>
  <sheetViews>
    <sheetView topLeftCell="B13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66</v>
      </c>
      <c r="C5" s="173"/>
      <c r="D5" s="56" t="s">
        <v>78</v>
      </c>
      <c r="E5" s="174">
        <v>45669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3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3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3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3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3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3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3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4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3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3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306</v>
      </c>
      <c r="F28" s="129" t="s">
        <v>154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307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35">
      <c r="B41" s="133"/>
      <c r="C41" s="124"/>
      <c r="D41" s="125"/>
      <c r="E41" s="128"/>
      <c r="F41" s="129" t="s">
        <v>308</v>
      </c>
    </row>
    <row r="42" spans="2:6" ht="14.25" customHeight="1" x14ac:dyDescent="0.35">
      <c r="B42" s="133"/>
      <c r="C42" s="124"/>
      <c r="D42" s="125"/>
      <c r="E42" s="128"/>
      <c r="F42" s="129" t="s">
        <v>309</v>
      </c>
    </row>
    <row r="43" spans="2:6" ht="14.25" customHeight="1" x14ac:dyDescent="0.35">
      <c r="B43" s="133"/>
      <c r="C43" s="124"/>
      <c r="D43" s="125"/>
      <c r="E43" s="128"/>
      <c r="F43" s="114" t="s">
        <v>310</v>
      </c>
    </row>
    <row r="44" spans="2:6" ht="14.25" customHeight="1" x14ac:dyDescent="0.35">
      <c r="B44" s="133"/>
      <c r="C44" s="127"/>
      <c r="D44" s="125"/>
      <c r="E44" s="126"/>
      <c r="F44" s="114" t="s">
        <v>315</v>
      </c>
    </row>
    <row r="45" spans="2:6" ht="14.25" customHeight="1" x14ac:dyDescent="0.35">
      <c r="B45" s="126"/>
      <c r="C45" s="127"/>
      <c r="D45" s="125"/>
      <c r="E45" s="126"/>
      <c r="F45" s="114" t="s">
        <v>316</v>
      </c>
    </row>
    <row r="46" spans="2:6" ht="14.25" customHeight="1" x14ac:dyDescent="0.35">
      <c r="B46" s="112"/>
      <c r="C46" s="112"/>
      <c r="D46" s="112"/>
      <c r="E46" s="112"/>
      <c r="F46" s="114" t="s">
        <v>317</v>
      </c>
    </row>
    <row r="47" spans="2:6" ht="14.25" customHeight="1" x14ac:dyDescent="0.35">
      <c r="B47" s="112"/>
      <c r="C47" s="112"/>
      <c r="D47" s="112"/>
      <c r="E47" s="112"/>
      <c r="F47" s="114" t="s">
        <v>318</v>
      </c>
    </row>
    <row r="48" spans="2:6" ht="14.25" customHeight="1" x14ac:dyDescent="0.35">
      <c r="B48" s="112"/>
      <c r="C48" s="112"/>
      <c r="D48" s="112"/>
      <c r="E48" s="112"/>
      <c r="F48" s="114" t="s">
        <v>319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/>
  <dimension ref="A1:M49"/>
  <sheetViews>
    <sheetView topLeftCell="B1" workbookViewId="0">
      <selection activeCell="B14" sqref="B14:F22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65</v>
      </c>
      <c r="C5" s="173"/>
      <c r="D5" s="56" t="s">
        <v>78</v>
      </c>
      <c r="E5" s="174" t="s">
        <v>305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3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3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3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3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3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3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3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4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3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3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306</v>
      </c>
      <c r="F28" s="129" t="s">
        <v>154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211</v>
      </c>
      <c r="F36" s="129" t="s">
        <v>292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307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35">
      <c r="B41" s="133"/>
      <c r="C41" s="124"/>
      <c r="D41" s="125"/>
      <c r="E41" s="128"/>
      <c r="F41" s="129" t="s">
        <v>308</v>
      </c>
    </row>
    <row r="42" spans="2:6" ht="14.25" customHeight="1" x14ac:dyDescent="0.35">
      <c r="B42" s="133"/>
      <c r="C42" s="124"/>
      <c r="D42" s="125"/>
      <c r="E42" s="128"/>
      <c r="F42" s="129" t="s">
        <v>309</v>
      </c>
    </row>
    <row r="43" spans="2:6" ht="14.25" customHeight="1" x14ac:dyDescent="0.35">
      <c r="B43" s="133"/>
      <c r="C43" s="124"/>
      <c r="D43" s="125"/>
      <c r="E43" s="128"/>
      <c r="F43" s="114" t="s">
        <v>310</v>
      </c>
    </row>
    <row r="44" spans="2:6" ht="14.25" customHeight="1" x14ac:dyDescent="0.35">
      <c r="B44" s="133"/>
      <c r="C44" s="127"/>
      <c r="D44" s="125"/>
      <c r="E44" s="126"/>
      <c r="F44" s="114" t="s">
        <v>311</v>
      </c>
    </row>
    <row r="45" spans="2:6" ht="14.25" customHeight="1" x14ac:dyDescent="0.35">
      <c r="B45" s="126"/>
      <c r="C45" s="127"/>
      <c r="D45" s="125"/>
      <c r="E45" s="126"/>
      <c r="F45" s="114" t="s">
        <v>312</v>
      </c>
    </row>
    <row r="46" spans="2:6" ht="14.25" customHeight="1" x14ac:dyDescent="0.35">
      <c r="B46" s="112"/>
      <c r="C46" s="112"/>
      <c r="D46" s="112"/>
      <c r="E46" s="112"/>
      <c r="F46" s="114" t="s">
        <v>300</v>
      </c>
    </row>
    <row r="47" spans="2:6" ht="14.25" customHeight="1" x14ac:dyDescent="0.35">
      <c r="B47" s="112"/>
      <c r="C47" s="112"/>
      <c r="D47" s="112"/>
      <c r="E47" s="112"/>
      <c r="F47" s="114" t="s">
        <v>313</v>
      </c>
    </row>
    <row r="48" spans="2:6" ht="14.25" customHeight="1" x14ac:dyDescent="0.35">
      <c r="B48" s="112"/>
      <c r="C48" s="112"/>
      <c r="D48" s="112"/>
      <c r="E48" s="112"/>
      <c r="F48" s="114" t="s">
        <v>314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3"/>
  <dimension ref="A1:M49"/>
  <sheetViews>
    <sheetView topLeftCell="B7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64</v>
      </c>
      <c r="C5" s="173"/>
      <c r="D5" s="56"/>
      <c r="E5" s="174">
        <v>45971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3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3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3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3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3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3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3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4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3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3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290</v>
      </c>
      <c r="F28" s="129" t="s">
        <v>261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291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211</v>
      </c>
      <c r="F36" s="129" t="s">
        <v>292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293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294</v>
      </c>
    </row>
    <row r="41" spans="2:6" ht="14.25" customHeight="1" x14ac:dyDescent="0.35">
      <c r="B41" s="133"/>
      <c r="C41" s="124"/>
      <c r="D41" s="125"/>
      <c r="E41" s="128"/>
      <c r="F41" s="129" t="s">
        <v>295</v>
      </c>
    </row>
    <row r="42" spans="2:6" ht="14.25" customHeight="1" x14ac:dyDescent="0.35">
      <c r="B42" s="133"/>
      <c r="C42" s="124"/>
      <c r="D42" s="125"/>
      <c r="E42" s="128"/>
      <c r="F42" s="129" t="s">
        <v>296</v>
      </c>
    </row>
    <row r="43" spans="2:6" ht="14.25" customHeight="1" x14ac:dyDescent="0.35">
      <c r="B43" s="133"/>
      <c r="C43" s="124"/>
      <c r="D43" s="125"/>
      <c r="E43" s="128"/>
      <c r="F43" s="114" t="s">
        <v>297</v>
      </c>
    </row>
    <row r="44" spans="2:6" ht="14.25" customHeight="1" x14ac:dyDescent="0.35">
      <c r="B44" s="133"/>
      <c r="C44" s="127"/>
      <c r="D44" s="125"/>
      <c r="E44" s="126"/>
      <c r="F44" s="114" t="s">
        <v>298</v>
      </c>
    </row>
    <row r="45" spans="2:6" ht="14.25" customHeight="1" x14ac:dyDescent="0.35">
      <c r="B45" s="126"/>
      <c r="C45" s="127"/>
      <c r="D45" s="125"/>
      <c r="E45" s="126"/>
      <c r="F45" s="114" t="s">
        <v>299</v>
      </c>
    </row>
    <row r="46" spans="2:6" ht="14.25" customHeight="1" x14ac:dyDescent="0.35">
      <c r="B46" s="112"/>
      <c r="C46" s="112"/>
      <c r="D46" s="112"/>
      <c r="E46" s="112"/>
      <c r="F46" s="114" t="s">
        <v>300</v>
      </c>
    </row>
    <row r="47" spans="2:6" ht="14.25" customHeight="1" x14ac:dyDescent="0.35">
      <c r="B47" s="112"/>
      <c r="C47" s="112"/>
      <c r="D47" s="112"/>
      <c r="E47" s="112"/>
      <c r="F47" s="114" t="s">
        <v>301</v>
      </c>
    </row>
    <row r="48" spans="2:6" ht="14.25" customHeight="1" x14ac:dyDescent="0.35">
      <c r="B48" s="112"/>
      <c r="C48" s="112"/>
      <c r="D48" s="112"/>
      <c r="E48" s="112"/>
      <c r="F48" s="114" t="s">
        <v>302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2"/>
  <dimension ref="A1:M49"/>
  <sheetViews>
    <sheetView topLeftCell="B1" workbookViewId="0">
      <selection activeCell="B1" sqref="B1:F1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63</v>
      </c>
      <c r="C5" s="173"/>
      <c r="D5" s="56" t="s">
        <v>78</v>
      </c>
      <c r="E5" s="174" t="s">
        <v>276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3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3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3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3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3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3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3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4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3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3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35">
      <c r="B41" s="133"/>
      <c r="C41" s="124"/>
      <c r="D41" s="125"/>
      <c r="E41" s="128"/>
      <c r="F41" s="129" t="s">
        <v>269</v>
      </c>
    </row>
    <row r="42" spans="2:6" ht="14.25" customHeight="1" x14ac:dyDescent="0.35">
      <c r="B42" s="133"/>
      <c r="C42" s="124"/>
      <c r="D42" s="125"/>
      <c r="E42" s="128"/>
      <c r="F42" s="129" t="s">
        <v>279</v>
      </c>
    </row>
    <row r="43" spans="2:6" ht="14.25" customHeight="1" x14ac:dyDescent="0.35">
      <c r="B43" s="133"/>
      <c r="C43" s="124"/>
      <c r="D43" s="125"/>
      <c r="E43" s="128"/>
      <c r="F43" s="114" t="s">
        <v>280</v>
      </c>
    </row>
    <row r="44" spans="2:6" ht="14.25" customHeight="1" x14ac:dyDescent="0.35">
      <c r="B44" s="133"/>
      <c r="C44" s="127"/>
      <c r="D44" s="125"/>
      <c r="E44" s="126"/>
      <c r="F44" s="114" t="s">
        <v>281</v>
      </c>
    </row>
    <row r="45" spans="2:6" ht="14.25" customHeight="1" x14ac:dyDescent="0.35">
      <c r="B45" s="126"/>
      <c r="C45" s="127"/>
      <c r="D45" s="125"/>
      <c r="E45" s="126"/>
      <c r="F45" s="114" t="s">
        <v>282</v>
      </c>
    </row>
    <row r="46" spans="2:6" ht="14.25" customHeight="1" x14ac:dyDescent="0.35">
      <c r="B46" s="112"/>
      <c r="C46" s="112"/>
      <c r="D46" s="112"/>
      <c r="E46" s="112"/>
      <c r="F46" s="114" t="s">
        <v>283</v>
      </c>
    </row>
    <row r="47" spans="2:6" ht="14.25" customHeight="1" x14ac:dyDescent="0.35">
      <c r="B47" s="112"/>
      <c r="C47" s="112"/>
      <c r="D47" s="112"/>
      <c r="E47" s="112"/>
      <c r="F47" s="114" t="s">
        <v>284</v>
      </c>
    </row>
    <row r="48" spans="2:6" ht="14.25" customHeight="1" x14ac:dyDescent="0.35">
      <c r="B48" s="112"/>
      <c r="C48" s="112"/>
      <c r="D48" s="112"/>
      <c r="E48" s="112"/>
      <c r="F48" s="114" t="s">
        <v>285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1"/>
  <dimension ref="A1:M49"/>
  <sheetViews>
    <sheetView workbookViewId="0">
      <selection activeCell="B1" sqref="B1:F1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62</v>
      </c>
      <c r="C5" s="173"/>
      <c r="D5" s="56" t="s">
        <v>78</v>
      </c>
      <c r="E5" s="174" t="s">
        <v>259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3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3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3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3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3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3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3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4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3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3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3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35">
      <c r="B41" s="133"/>
      <c r="C41" s="124"/>
      <c r="D41" s="125"/>
      <c r="E41" s="128"/>
      <c r="F41" s="129" t="s">
        <v>268</v>
      </c>
    </row>
    <row r="42" spans="2:6" ht="14.25" customHeight="1" x14ac:dyDescent="0.35">
      <c r="B42" s="133"/>
      <c r="C42" s="124"/>
      <c r="D42" s="125"/>
      <c r="E42" s="128"/>
      <c r="F42" s="129" t="s">
        <v>267</v>
      </c>
    </row>
    <row r="43" spans="2:6" ht="14.25" customHeight="1" x14ac:dyDescent="0.35">
      <c r="B43" s="133"/>
      <c r="C43" s="124"/>
      <c r="D43" s="125"/>
      <c r="E43" s="128"/>
      <c r="F43" s="114" t="s">
        <v>269</v>
      </c>
    </row>
    <row r="44" spans="2:6" ht="14.25" customHeight="1" x14ac:dyDescent="0.35">
      <c r="B44" s="133"/>
      <c r="C44" s="127"/>
      <c r="D44" s="125"/>
      <c r="E44" s="126"/>
      <c r="F44" s="114" t="s">
        <v>252</v>
      </c>
    </row>
    <row r="45" spans="2:6" ht="14.25" customHeight="1" x14ac:dyDescent="0.35">
      <c r="B45" s="126"/>
      <c r="C45" s="127"/>
      <c r="D45" s="125"/>
      <c r="E45" s="126"/>
      <c r="F45" s="114" t="s">
        <v>270</v>
      </c>
    </row>
    <row r="46" spans="2:6" ht="14.25" customHeight="1" x14ac:dyDescent="0.35">
      <c r="B46" s="112"/>
      <c r="C46" s="112"/>
      <c r="D46" s="112"/>
      <c r="E46" s="112"/>
      <c r="F46" s="114" t="s">
        <v>271</v>
      </c>
    </row>
    <row r="47" spans="2:6" ht="14.25" customHeight="1" x14ac:dyDescent="0.35">
      <c r="B47" s="112"/>
      <c r="C47" s="112"/>
      <c r="D47" s="112"/>
      <c r="E47" s="112"/>
      <c r="F47" s="114" t="s">
        <v>272</v>
      </c>
    </row>
    <row r="48" spans="2:6" ht="14.25" customHeight="1" x14ac:dyDescent="0.35">
      <c r="B48" s="112"/>
      <c r="C48" s="112"/>
      <c r="D48" s="112"/>
      <c r="E48" s="112"/>
      <c r="F48" s="114" t="s">
        <v>273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M49"/>
  <sheetViews>
    <sheetView topLeftCell="B7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61</v>
      </c>
      <c r="C5" s="173"/>
      <c r="D5" s="56" t="s">
        <v>78</v>
      </c>
      <c r="E5" s="174">
        <v>45936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3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3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3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3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3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3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3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3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3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4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3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3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hidden="1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hidden="1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hidden="1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35">
      <c r="B29" s="131"/>
      <c r="C29" s="124"/>
      <c r="D29" s="113"/>
      <c r="E29" s="124"/>
      <c r="F29" s="129" t="s">
        <v>243</v>
      </c>
    </row>
    <row r="30" spans="1:12" ht="14.25" customHeight="1" x14ac:dyDescent="0.35">
      <c r="A30" s="66"/>
      <c r="B30" s="132"/>
      <c r="C30" s="124"/>
      <c r="D30" s="113"/>
      <c r="E30" s="123"/>
      <c r="F30" s="129"/>
    </row>
    <row r="31" spans="1:12" ht="14.25" customHeight="1" x14ac:dyDescent="0.3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3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35">
      <c r="B33" s="133"/>
      <c r="C33" s="124"/>
      <c r="D33" s="125"/>
      <c r="E33" s="123"/>
      <c r="F33" s="129"/>
    </row>
    <row r="34" spans="2:6" ht="14.25" customHeight="1" x14ac:dyDescent="0.3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3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35">
      <c r="B36" s="133"/>
      <c r="C36" s="124"/>
      <c r="D36" s="125"/>
      <c r="E36" s="123"/>
      <c r="F36" s="129"/>
    </row>
    <row r="37" spans="2:6" ht="14.25" customHeight="1" x14ac:dyDescent="0.3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35">
      <c r="B38" s="133"/>
      <c r="C38" s="124"/>
      <c r="D38" s="125"/>
      <c r="E38" s="123"/>
      <c r="F38" s="129" t="s">
        <v>245</v>
      </c>
    </row>
    <row r="39" spans="2:6" ht="14.25" customHeight="1" x14ac:dyDescent="0.35">
      <c r="B39" s="133"/>
      <c r="C39" s="124"/>
      <c r="D39" s="125"/>
      <c r="E39" s="123"/>
      <c r="F39" s="129" t="s">
        <v>246</v>
      </c>
    </row>
    <row r="40" spans="2:6" ht="14.25" customHeight="1" x14ac:dyDescent="0.35">
      <c r="B40" s="133"/>
      <c r="C40" s="124"/>
      <c r="D40" s="125"/>
      <c r="E40" s="128"/>
      <c r="F40" s="129"/>
    </row>
    <row r="41" spans="2:6" ht="14.25" customHeight="1" x14ac:dyDescent="0.3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35">
      <c r="B42" s="133"/>
      <c r="C42" s="124"/>
      <c r="D42" s="125"/>
      <c r="E42" s="128"/>
      <c r="F42" s="129"/>
    </row>
    <row r="43" spans="2:6" ht="14.25" customHeight="1" x14ac:dyDescent="0.3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35">
      <c r="B44" s="133"/>
      <c r="C44" s="127"/>
      <c r="D44" s="125"/>
      <c r="E44" s="126"/>
      <c r="F44" s="114" t="s">
        <v>248</v>
      </c>
    </row>
    <row r="45" spans="2:6" ht="14.25" customHeight="1" x14ac:dyDescent="0.35">
      <c r="B45" s="126"/>
      <c r="C45" s="127"/>
      <c r="D45" s="125"/>
      <c r="E45" s="126"/>
      <c r="F45" s="114" t="s">
        <v>250</v>
      </c>
    </row>
    <row r="46" spans="2:6" ht="14.25" customHeight="1" x14ac:dyDescent="0.35">
      <c r="B46" s="112"/>
      <c r="C46" s="112"/>
      <c r="D46" s="112"/>
      <c r="E46" s="112"/>
      <c r="F46" s="114" t="s">
        <v>251</v>
      </c>
    </row>
    <row r="47" spans="2:6" ht="14.25" customHeight="1" x14ac:dyDescent="0.35">
      <c r="B47" s="112"/>
      <c r="C47" s="112"/>
      <c r="D47" s="112"/>
      <c r="E47" s="112"/>
      <c r="F47" s="114" t="s">
        <v>221</v>
      </c>
    </row>
    <row r="48" spans="2:6" ht="14.25" customHeight="1" x14ac:dyDescent="0.35">
      <c r="B48" s="112"/>
      <c r="C48" s="112"/>
      <c r="D48" s="112"/>
      <c r="E48" s="112"/>
      <c r="F48" s="114" t="s">
        <v>252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9"/>
  <dimension ref="A1:S49"/>
  <sheetViews>
    <sheetView topLeftCell="B4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207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73" t="s">
        <v>60</v>
      </c>
      <c r="C5" s="173"/>
      <c r="D5" s="56" t="s">
        <v>78</v>
      </c>
      <c r="E5" s="174" t="s">
        <v>206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/>
      <c r="I6" s="87"/>
      <c r="J6" s="81"/>
      <c r="K6" s="81"/>
      <c r="L6" s="85"/>
    </row>
    <row r="7" spans="2:13" ht="14.25" customHeight="1" x14ac:dyDescent="0.3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3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3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3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3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3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3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3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3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3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3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4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3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35">
      <c r="B22" s="130" t="s">
        <v>137</v>
      </c>
      <c r="C22" s="130"/>
      <c r="D22" s="130"/>
      <c r="E22" s="120">
        <v>0</v>
      </c>
      <c r="F22" s="117">
        <v>0</v>
      </c>
      <c r="O22" s="167"/>
      <c r="P22" s="167"/>
      <c r="Q22" s="167"/>
      <c r="R22" s="62"/>
      <c r="S22" s="58"/>
    </row>
    <row r="23" spans="1:19" ht="18.75" hidden="1" customHeight="1" x14ac:dyDescent="0.35">
      <c r="B23" s="176" t="s">
        <v>111</v>
      </c>
      <c r="C23" s="176"/>
      <c r="D23" s="176"/>
      <c r="E23" s="120">
        <v>2</v>
      </c>
      <c r="F23" s="117">
        <v>3</v>
      </c>
    </row>
    <row r="24" spans="1:19" ht="18.75" hidden="1" customHeight="1" x14ac:dyDescent="0.35">
      <c r="B24" s="176" t="s">
        <v>112</v>
      </c>
      <c r="C24" s="176"/>
      <c r="D24" s="176"/>
      <c r="E24" s="120">
        <v>2</v>
      </c>
      <c r="F24" s="117">
        <v>3</v>
      </c>
    </row>
    <row r="25" spans="1:19" ht="18.75" hidden="1" customHeight="1" x14ac:dyDescent="0.35">
      <c r="B25" s="176" t="s">
        <v>55</v>
      </c>
      <c r="C25" s="176"/>
      <c r="D25" s="176"/>
      <c r="E25" s="120">
        <v>2</v>
      </c>
      <c r="F25" s="117">
        <v>3</v>
      </c>
    </row>
    <row r="26" spans="1:19" ht="18.75" hidden="1" customHeight="1" x14ac:dyDescent="0.35">
      <c r="B26" s="176"/>
      <c r="C26" s="176"/>
      <c r="D26" s="176"/>
      <c r="E26" s="120"/>
      <c r="F26" s="117"/>
    </row>
    <row r="27" spans="1:19" ht="5.25" customHeight="1" thickBot="1" x14ac:dyDescent="0.4">
      <c r="B27" s="121"/>
      <c r="C27" s="121"/>
      <c r="D27" s="121"/>
      <c r="E27" s="122"/>
      <c r="F27" s="122"/>
    </row>
    <row r="28" spans="1:19" ht="18.75" customHeight="1" thickTop="1" x14ac:dyDescent="0.3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35">
      <c r="B29" s="131"/>
      <c r="C29" s="124"/>
      <c r="D29" s="113"/>
      <c r="E29" s="124"/>
      <c r="F29" s="129"/>
    </row>
    <row r="30" spans="1:19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35">
      <c r="A31" s="66"/>
      <c r="B31" s="133"/>
      <c r="C31" s="124"/>
      <c r="D31" s="125"/>
      <c r="E31" s="123"/>
      <c r="F31" s="129"/>
    </row>
    <row r="32" spans="1:19" ht="14.25" customHeight="1" x14ac:dyDescent="0.3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35">
      <c r="B33" s="133"/>
      <c r="C33" s="124"/>
      <c r="D33" s="125"/>
      <c r="E33" s="123"/>
      <c r="F33" s="129"/>
    </row>
    <row r="34" spans="2:6" ht="14.25" customHeight="1" x14ac:dyDescent="0.3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35">
      <c r="B41" s="133"/>
      <c r="C41" s="124"/>
      <c r="D41" s="125"/>
      <c r="E41" s="128"/>
      <c r="F41" s="129" t="s">
        <v>216</v>
      </c>
    </row>
    <row r="42" spans="2:6" ht="14.25" customHeight="1" x14ac:dyDescent="0.35">
      <c r="B42" s="133"/>
      <c r="C42" s="124"/>
      <c r="D42" s="125"/>
      <c r="E42" s="128"/>
      <c r="F42" s="129"/>
    </row>
    <row r="43" spans="2:6" ht="14.25" customHeight="1" x14ac:dyDescent="0.3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35">
      <c r="B44" s="133"/>
      <c r="C44" s="127"/>
      <c r="D44" s="125"/>
      <c r="E44" s="126"/>
      <c r="F44" s="114" t="s">
        <v>219</v>
      </c>
    </row>
    <row r="45" spans="2:6" ht="14.25" customHeight="1" x14ac:dyDescent="0.35">
      <c r="B45" s="126"/>
      <c r="C45" s="127"/>
      <c r="D45" s="125"/>
      <c r="E45" s="126"/>
      <c r="F45" s="114" t="s">
        <v>220</v>
      </c>
    </row>
    <row r="46" spans="2:6" ht="14.25" customHeight="1" x14ac:dyDescent="0.35">
      <c r="B46" s="112"/>
      <c r="C46" s="112"/>
      <c r="D46" s="112"/>
      <c r="E46" s="112"/>
      <c r="F46" s="114" t="s">
        <v>221</v>
      </c>
    </row>
    <row r="47" spans="2:6" ht="14.25" customHeight="1" x14ac:dyDescent="0.35">
      <c r="B47" s="112"/>
      <c r="C47" s="112"/>
      <c r="D47" s="112"/>
      <c r="E47" s="112"/>
      <c r="F47" s="114" t="s">
        <v>222</v>
      </c>
    </row>
    <row r="48" spans="2:6" ht="14.25" customHeight="1" x14ac:dyDescent="0.35">
      <c r="B48" s="112"/>
      <c r="C48" s="112"/>
      <c r="D48" s="112"/>
      <c r="E48" s="112"/>
      <c r="F48" s="114" t="s">
        <v>223</v>
      </c>
    </row>
    <row r="49" spans="2:6" ht="26.25" customHeight="1" x14ac:dyDescent="0.35">
      <c r="B49" s="168"/>
      <c r="C49" s="169"/>
      <c r="D49" s="169"/>
      <c r="E49" s="169"/>
      <c r="F49" s="169"/>
    </row>
  </sheetData>
  <mergeCells count="12">
    <mergeCell ref="C6:E6"/>
    <mergeCell ref="B1:F1"/>
    <mergeCell ref="H1:L1"/>
    <mergeCell ref="B3:F3"/>
    <mergeCell ref="B5:C5"/>
    <mergeCell ref="E5:F5"/>
    <mergeCell ref="B49:F49"/>
    <mergeCell ref="O22:Q22"/>
    <mergeCell ref="B26:D26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70" t="s">
        <v>169</v>
      </c>
      <c r="C1" s="170"/>
      <c r="D1" s="170"/>
      <c r="E1" s="170"/>
      <c r="F1" s="170"/>
      <c r="H1" s="171" t="s">
        <v>107</v>
      </c>
      <c r="I1" s="171"/>
      <c r="J1" s="171"/>
      <c r="K1" s="171"/>
      <c r="L1" s="171"/>
    </row>
    <row r="2" spans="2:13" x14ac:dyDescent="0.3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66.8</v>
      </c>
      <c r="M2" s="55"/>
    </row>
    <row r="3" spans="2:13" ht="18.5" x14ac:dyDescent="0.35">
      <c r="B3" s="172" t="s">
        <v>80</v>
      </c>
      <c r="C3" s="172"/>
      <c r="D3" s="172"/>
      <c r="E3" s="172"/>
      <c r="F3" s="172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64.66</v>
      </c>
      <c r="M3" s="55"/>
    </row>
    <row r="4" spans="2:13" x14ac:dyDescent="0.3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62.12</v>
      </c>
      <c r="M4" s="55"/>
    </row>
    <row r="5" spans="2:13" x14ac:dyDescent="0.35">
      <c r="B5" s="173" t="s">
        <v>70</v>
      </c>
      <c r="C5" s="173"/>
      <c r="D5" s="56" t="s">
        <v>78</v>
      </c>
      <c r="E5" s="174" t="s">
        <v>356</v>
      </c>
      <c r="F5" s="174"/>
      <c r="H5" s="84"/>
      <c r="I5" s="80"/>
      <c r="J5" s="81"/>
      <c r="K5" s="81"/>
      <c r="L5" s="85"/>
    </row>
    <row r="6" spans="2:13" x14ac:dyDescent="0.35">
      <c r="C6" s="175"/>
      <c r="D6" s="175"/>
      <c r="E6" s="175"/>
      <c r="H6" s="86" t="s">
        <v>106</v>
      </c>
      <c r="I6" s="87">
        <f>SUM(I7:I12)</f>
        <v>1</v>
      </c>
      <c r="J6" s="81" t="str">
        <f>CONCATENATE(J2,K2,L2)</f>
        <v>CRAIG MONK - 66.8</v>
      </c>
      <c r="K6" s="81"/>
      <c r="L6" s="85"/>
    </row>
    <row r="7" spans="2:13" ht="14.25" customHeight="1" x14ac:dyDescent="0.35">
      <c r="B7" s="57" t="s">
        <v>139</v>
      </c>
      <c r="C7" s="58">
        <v>7</v>
      </c>
      <c r="D7" s="59" t="s">
        <v>79</v>
      </c>
      <c r="E7" s="58">
        <v>2</v>
      </c>
      <c r="F7" s="57" t="s">
        <v>137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NIGE OUTRAM - 64.66</v>
      </c>
      <c r="K7" s="81"/>
      <c r="L7" s="85"/>
    </row>
    <row r="8" spans="2:13" ht="14.25" customHeight="1" x14ac:dyDescent="0.35">
      <c r="B8" s="57" t="s">
        <v>133</v>
      </c>
      <c r="C8" s="58">
        <v>4</v>
      </c>
      <c r="D8" s="59" t="s">
        <v>79</v>
      </c>
      <c r="E8" s="58">
        <v>5</v>
      </c>
      <c r="F8" s="57" t="s">
        <v>135</v>
      </c>
      <c r="H8" s="88" t="s">
        <v>105</v>
      </c>
      <c r="I8" s="89" t="str">
        <f t="shared" si="0"/>
        <v/>
      </c>
      <c r="J8" s="81" t="str">
        <f>CONCATENATE(J4,K4,L4)</f>
        <v>KYLE YOUNG - 62.12</v>
      </c>
      <c r="K8" s="81"/>
      <c r="L8" s="85"/>
    </row>
    <row r="9" spans="2:13" ht="14.25" customHeight="1" x14ac:dyDescent="0.35">
      <c r="B9" s="57" t="s">
        <v>136</v>
      </c>
      <c r="C9" s="58">
        <v>4</v>
      </c>
      <c r="D9" s="59" t="s">
        <v>79</v>
      </c>
      <c r="E9" s="58">
        <v>5</v>
      </c>
      <c r="F9" s="57" t="s">
        <v>138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35">
      <c r="B10" s="60" t="s">
        <v>134</v>
      </c>
      <c r="C10" s="58">
        <v>5</v>
      </c>
      <c r="D10" s="59" t="s">
        <v>79</v>
      </c>
      <c r="E10" s="58">
        <v>4</v>
      </c>
      <c r="F10" s="57" t="s">
        <v>132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4</v>
      </c>
    </row>
    <row r="11" spans="2:13" ht="14.25" customHeight="1" x14ac:dyDescent="0.35">
      <c r="B11" s="57" t="s">
        <v>167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3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- 4</v>
      </c>
      <c r="K13" s="80"/>
      <c r="L13" s="90"/>
    </row>
    <row r="14" spans="2:13" ht="16.5" customHeight="1" thickBot="1" x14ac:dyDescent="0.4">
      <c r="B14" s="177" t="s">
        <v>81</v>
      </c>
      <c r="C14" s="177"/>
      <c r="D14" s="177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35">
      <c r="B15" s="178" t="s">
        <v>139</v>
      </c>
      <c r="C15" s="178"/>
      <c r="D15" s="178"/>
      <c r="E15" s="58">
        <v>17</v>
      </c>
      <c r="F15" s="62">
        <v>74</v>
      </c>
      <c r="H15" s="84"/>
      <c r="I15" s="80"/>
      <c r="J15" s="80"/>
      <c r="K15" s="80"/>
      <c r="L15" s="90"/>
    </row>
    <row r="16" spans="2:13" ht="18.75" customHeight="1" x14ac:dyDescent="0.35">
      <c r="B16" s="167" t="s">
        <v>134</v>
      </c>
      <c r="C16" s="167"/>
      <c r="D16" s="167"/>
      <c r="E16" s="58">
        <v>17</v>
      </c>
      <c r="F16" s="62">
        <v>73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47</v>
      </c>
    </row>
    <row r="17" spans="1:12" ht="18.75" customHeight="1" x14ac:dyDescent="0.35">
      <c r="B17" s="167" t="s">
        <v>135</v>
      </c>
      <c r="C17" s="167"/>
      <c r="D17" s="167"/>
      <c r="E17" s="62">
        <v>17</v>
      </c>
      <c r="F17" s="62">
        <v>73</v>
      </c>
      <c r="H17" s="84"/>
      <c r="I17" s="80"/>
      <c r="J17" s="81" t="str">
        <f>'100+ Scores'!$B3</f>
        <v>KYLE YOUNG</v>
      </c>
      <c r="K17" s="82" t="s">
        <v>97</v>
      </c>
      <c r="L17" s="91">
        <f>'100+ Scores'!$D3</f>
        <v>39</v>
      </c>
    </row>
    <row r="18" spans="1:12" ht="18.75" customHeight="1" x14ac:dyDescent="0.35">
      <c r="B18" s="167" t="s">
        <v>138</v>
      </c>
      <c r="C18" s="167"/>
      <c r="D18" s="167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35">
      <c r="B19" s="167" t="s">
        <v>137</v>
      </c>
      <c r="C19" s="167"/>
      <c r="D19" s="167"/>
      <c r="E19" s="62">
        <v>17</v>
      </c>
      <c r="F19" s="58">
        <v>60</v>
      </c>
      <c r="H19" s="84"/>
      <c r="I19" s="80"/>
      <c r="J19" s="81" t="str">
        <f>CONCATENATE(J16,K16,L16)</f>
        <v>NIGE OUTRAM - 47</v>
      </c>
      <c r="K19" s="80"/>
      <c r="L19" s="90"/>
    </row>
    <row r="20" spans="1:12" ht="18.75" customHeight="1" thickBot="1" x14ac:dyDescent="0.4">
      <c r="B20" s="167" t="s">
        <v>132</v>
      </c>
      <c r="C20" s="167"/>
      <c r="D20" s="167"/>
      <c r="E20" s="62">
        <v>17</v>
      </c>
      <c r="F20" s="58">
        <v>58</v>
      </c>
      <c r="H20" s="92"/>
      <c r="I20" s="93"/>
      <c r="J20" s="94" t="str">
        <f>CONCATENATE(J17,K17,L17)</f>
        <v>KYLE YOUNG - 39</v>
      </c>
      <c r="K20" s="93"/>
      <c r="L20" s="95"/>
    </row>
    <row r="21" spans="1:12" ht="18.75" customHeight="1" x14ac:dyDescent="0.35">
      <c r="B21" s="167" t="s">
        <v>133</v>
      </c>
      <c r="C21" s="167"/>
      <c r="D21" s="167"/>
      <c r="E21" s="62">
        <v>17</v>
      </c>
      <c r="F21" s="58">
        <v>54</v>
      </c>
    </row>
    <row r="22" spans="1:12" ht="18.75" customHeight="1" x14ac:dyDescent="0.35">
      <c r="B22" s="167" t="s">
        <v>136</v>
      </c>
      <c r="C22" s="167"/>
      <c r="D22" s="167"/>
      <c r="E22" s="62">
        <v>17</v>
      </c>
      <c r="F22" s="58">
        <v>37</v>
      </c>
    </row>
    <row r="23" spans="1:12" ht="18.75" customHeight="1" x14ac:dyDescent="0.35">
      <c r="B23" s="167" t="s">
        <v>111</v>
      </c>
      <c r="C23" s="167"/>
      <c r="D23" s="167"/>
      <c r="E23" s="62">
        <v>2</v>
      </c>
      <c r="F23" s="58">
        <v>3</v>
      </c>
    </row>
    <row r="24" spans="1:12" ht="18.75" customHeight="1" x14ac:dyDescent="0.35">
      <c r="B24" s="167" t="s">
        <v>112</v>
      </c>
      <c r="C24" s="167"/>
      <c r="D24" s="167"/>
      <c r="E24" s="62">
        <v>2</v>
      </c>
      <c r="F24" s="58">
        <v>3</v>
      </c>
    </row>
    <row r="25" spans="1:12" ht="18.75" customHeight="1" x14ac:dyDescent="0.35">
      <c r="B25" s="167" t="s">
        <v>55</v>
      </c>
      <c r="C25" s="167"/>
      <c r="D25" s="167"/>
      <c r="E25" s="62">
        <v>2</v>
      </c>
      <c r="F25" s="58">
        <v>3</v>
      </c>
    </row>
    <row r="26" spans="1:12" ht="18.75" customHeight="1" x14ac:dyDescent="0.35">
      <c r="B26" s="167"/>
      <c r="C26" s="167"/>
      <c r="D26" s="167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54"/>
      <c r="C28" s="54"/>
      <c r="D28" s="54"/>
      <c r="E28" s="65"/>
      <c r="F28" s="65"/>
    </row>
    <row r="29" spans="1:12" ht="14.25" customHeight="1" x14ac:dyDescent="0.3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35">
      <c r="A30" s="66"/>
      <c r="B30" s="67"/>
      <c r="C30" s="68"/>
      <c r="D30" s="50"/>
      <c r="E30" s="68"/>
      <c r="F30" s="68"/>
    </row>
    <row r="31" spans="1:12" ht="14.25" customHeight="1" x14ac:dyDescent="0.3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35">
      <c r="B32" s="69"/>
      <c r="C32" s="70"/>
      <c r="D32" s="70"/>
      <c r="E32" s="68"/>
      <c r="F32" s="71"/>
    </row>
    <row r="33" spans="2:6" ht="14.25" customHeight="1" x14ac:dyDescent="0.3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35">
      <c r="B34" s="69"/>
      <c r="C34" s="68"/>
      <c r="D34" s="70"/>
      <c r="E34" s="71"/>
      <c r="F34" s="71"/>
    </row>
    <row r="35" spans="2:6" ht="14.25" customHeight="1" x14ac:dyDescent="0.3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35">
      <c r="B36" s="69"/>
      <c r="C36" s="68"/>
      <c r="D36" s="70"/>
      <c r="E36" s="71"/>
      <c r="F36" s="71"/>
    </row>
    <row r="37" spans="2:6" ht="14.25" customHeight="1" x14ac:dyDescent="0.3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35">
      <c r="B38" s="71"/>
      <c r="C38" s="70"/>
      <c r="D38" s="70"/>
      <c r="E38" s="71"/>
      <c r="F38" s="71"/>
    </row>
    <row r="39" spans="2:6" ht="14.25" customHeight="1" x14ac:dyDescent="0.35">
      <c r="B39" s="69" t="s">
        <v>91</v>
      </c>
      <c r="C39" s="68" t="s">
        <v>344</v>
      </c>
      <c r="D39" s="70"/>
      <c r="E39" s="71"/>
      <c r="F39" s="71"/>
    </row>
    <row r="40" spans="2:6" ht="14.25" customHeight="1" x14ac:dyDescent="0.35">
      <c r="B40" s="69"/>
      <c r="C40" s="68" t="s">
        <v>289</v>
      </c>
      <c r="D40" s="70"/>
      <c r="E40" s="71"/>
      <c r="F40" s="71"/>
    </row>
    <row r="41" spans="2:6" ht="14.25" customHeight="1" x14ac:dyDescent="0.35">
      <c r="B41" s="71"/>
      <c r="C41" s="68"/>
      <c r="D41" s="70"/>
      <c r="E41" s="71"/>
      <c r="F41" s="71"/>
    </row>
    <row r="42" spans="2:6" ht="14.25" customHeight="1" x14ac:dyDescent="0.35">
      <c r="B42" s="69" t="s">
        <v>92</v>
      </c>
      <c r="C42" s="68" t="s">
        <v>357</v>
      </c>
      <c r="D42" s="70"/>
      <c r="E42" s="71"/>
      <c r="F42" s="71"/>
    </row>
    <row r="43" spans="2:6" ht="14.25" customHeight="1" x14ac:dyDescent="0.35">
      <c r="B43" s="69"/>
      <c r="C43" s="68" t="s">
        <v>358</v>
      </c>
      <c r="D43" s="70"/>
      <c r="E43" s="71"/>
      <c r="F43" s="71"/>
    </row>
    <row r="44" spans="2:6" ht="14.25" customHeight="1" x14ac:dyDescent="0.35">
      <c r="B44" s="69"/>
      <c r="C44" s="70"/>
      <c r="D44" s="70"/>
      <c r="E44" s="68"/>
      <c r="F44" s="71"/>
    </row>
    <row r="45" spans="2:6" ht="14.25" customHeight="1" x14ac:dyDescent="0.35">
      <c r="B45" s="69" t="s">
        <v>93</v>
      </c>
      <c r="C45" s="72" t="s">
        <v>345</v>
      </c>
      <c r="D45" s="68"/>
      <c r="E45" s="68"/>
      <c r="F45" s="71"/>
    </row>
    <row r="46" spans="2:6" ht="14.25" customHeight="1" x14ac:dyDescent="0.35">
      <c r="B46" s="71"/>
      <c r="C46" s="72" t="s">
        <v>359</v>
      </c>
      <c r="D46" s="70"/>
      <c r="E46" s="71"/>
      <c r="F46" s="71"/>
    </row>
    <row r="47" spans="2:6" ht="14.25" customHeight="1" x14ac:dyDescent="0.35">
      <c r="B47" s="71"/>
      <c r="C47" s="72" t="s">
        <v>360</v>
      </c>
      <c r="D47" s="70"/>
      <c r="E47" s="71"/>
      <c r="F47" s="71"/>
    </row>
    <row r="48" spans="2:6" ht="14.25" customHeight="1" x14ac:dyDescent="0.35"/>
    <row r="49" spans="2:6" ht="26.25" customHeight="1" x14ac:dyDescent="0.35">
      <c r="B49" s="168"/>
      <c r="C49" s="169"/>
      <c r="D49" s="169"/>
      <c r="E49" s="169"/>
      <c r="F49" s="169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  <headerFooter>
    <oddFooter>&amp;C_x000D_&amp;1#&amp;"Calibri"&amp;10&amp;KFF0000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38</vt:i4>
      </vt:variant>
    </vt:vector>
  </HeadingPairs>
  <TitlesOfParts>
    <vt:vector size="70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Stuart Truman3</cp:lastModifiedBy>
  <cp:lastPrinted>2026-01-28T09:38:49Z</cp:lastPrinted>
  <dcterms:created xsi:type="dcterms:W3CDTF">2006-06-20T14:15:56Z</dcterms:created>
  <dcterms:modified xsi:type="dcterms:W3CDTF">2026-01-30T14:50:37Z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cdfc32-7be5-4b17-9f97-00453388bdd7_Enabled">
    <vt:lpwstr>true</vt:lpwstr>
  </property>
  <property fmtid="{D5CDD505-2E9C-101B-9397-08002B2CF9AE}" pid="3" name="MSIP_Label_3ecdfc32-7be5-4b17-9f97-00453388bdd7_SetDate">
    <vt:lpwstr>2026-01-30T14:50:33Z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MSIP_Label_3ecdfc32-7be5-4b17-9f97-00453388bdd7_Name">
    <vt:lpwstr>OFFICIAL</vt:lpwstr>
  </property>
  <property fmtid="{D5CDD505-2E9C-101B-9397-08002B2CF9AE}" pid="6" name="MSIP_Label_3ecdfc32-7be5-4b17-9f97-00453388bdd7_SiteId">
    <vt:lpwstr>ad3d9c73-9830-44a1-b487-e1055441c70e</vt:lpwstr>
  </property>
  <property fmtid="{D5CDD505-2E9C-101B-9397-08002B2CF9AE}" pid="7" name="MSIP_Label_3ecdfc32-7be5-4b17-9f97-00453388bdd7_ActionId">
    <vt:lpwstr>cdf2ea93-32bc-4649-ba21-d2f6216c2fda</vt:lpwstr>
  </property>
  <property fmtid="{D5CDD505-2E9C-101B-9397-08002B2CF9AE}" pid="8" name="MSIP_Label_3ecdfc32-7be5-4b17-9f97-00453388bdd7_ContentBits">
    <vt:lpwstr>2</vt:lpwstr>
  </property>
  <property fmtid="{D5CDD505-2E9C-101B-9397-08002B2CF9AE}" pid="9" name="MSIP_Label_3ecdfc32-7be5-4b17-9f97-00453388bdd7_Tag">
    <vt:lpwstr>10, 3, 0, 1</vt:lpwstr>
  </property>
</Properties>
</file>